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z Augusto\Downloads\"/>
    </mc:Choice>
  </mc:AlternateContent>
  <xr:revisionPtr revIDLastSave="0" documentId="13_ncr:1_{2273212E-8EB5-4EF4-A142-096E3FD79666}" xr6:coauthVersionLast="46" xr6:coauthVersionMax="46" xr10:uidLastSave="{00000000-0000-0000-0000-000000000000}"/>
  <bookViews>
    <workbookView xWindow="-28920" yWindow="-7395" windowWidth="29040" windowHeight="15840" tabRatio="812" xr2:uid="{7BCB1584-45C3-4291-B15B-510157CF02C2}"/>
  </bookViews>
  <sheets>
    <sheet name="Definição dos módulos" sheetId="1" r:id="rId1"/>
  </sheets>
  <externalReferences>
    <externalReference r:id="rId2"/>
  </externalReferences>
  <definedNames>
    <definedName name="_Brz1">[1]Feriados!$B$4:$B$14</definedName>
    <definedName name="_Brz2">[1]Feriados!$B$17:$B$24</definedName>
    <definedName name="_xlnm._FilterDatabase" localSheetId="0" hidden="1">'Definição dos módulos'!$A$3:$M$36</definedName>
    <definedName name="Exibir_Dat_Com">[1]Anual!$AE$2</definedName>
    <definedName name="Exibir_Fer_EUA">[1]Anual!$AG$2</definedName>
    <definedName name="Exibir_Fer_Nac">[1]Anual!$AC$2</definedName>
    <definedName name="USA">[1]Feriados!$B$27:$B$34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H36" i="1"/>
  <c r="H35" i="1"/>
  <c r="H33" i="1"/>
  <c r="H32" i="1" l="1"/>
  <c r="H31" i="1"/>
  <c r="H27" i="1" l="1"/>
  <c r="H28" i="1"/>
  <c r="H29" i="1"/>
  <c r="H30" i="1"/>
  <c r="H26" i="1"/>
  <c r="H21" i="1"/>
  <c r="H22" i="1"/>
  <c r="H23" i="1"/>
  <c r="H24" i="1"/>
  <c r="H25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L28" i="1" l="1"/>
  <c r="L6" i="1"/>
  <c r="L27" i="1"/>
  <c r="L26" i="1"/>
  <c r="L5" i="1"/>
  <c r="L9" i="1"/>
  <c r="L13" i="1"/>
  <c r="L4" i="1"/>
  <c r="L15" i="1"/>
  <c r="L22" i="1"/>
  <c r="L10" i="1"/>
  <c r="L21" i="1"/>
  <c r="L20" i="1"/>
  <c r="L11" i="1"/>
  <c r="L14" i="1"/>
</calcChain>
</file>

<file path=xl/sharedStrings.xml><?xml version="1.0" encoding="utf-8"?>
<sst xmlns="http://schemas.openxmlformats.org/spreadsheetml/2006/main" count="132" uniqueCount="67">
  <si>
    <t>Organização de oferta das disciplinas da engenharia:</t>
  </si>
  <si>
    <t>Período</t>
  </si>
  <si>
    <t>Disciplina</t>
  </si>
  <si>
    <t>Período de oferta em semanas</t>
  </si>
  <si>
    <t>Carga Horária da disciplina</t>
  </si>
  <si>
    <t>Carga horária semanal</t>
  </si>
  <si>
    <t>MÓDULOS DE OFERTA</t>
  </si>
  <si>
    <t>Carga horária semanal de cada módulo</t>
  </si>
  <si>
    <t>x</t>
  </si>
  <si>
    <t>Critério para soma</t>
  </si>
  <si>
    <t>Docente Responsável</t>
  </si>
  <si>
    <t>Joice</t>
  </si>
  <si>
    <t>Flávio</t>
  </si>
  <si>
    <t>Francisco</t>
  </si>
  <si>
    <t>Lílian</t>
  </si>
  <si>
    <t>Reginaldo</t>
  </si>
  <si>
    <t>Márcio</t>
  </si>
  <si>
    <t>Maurício</t>
  </si>
  <si>
    <t>Marcos Paulo</t>
  </si>
  <si>
    <t>José Luiz</t>
  </si>
  <si>
    <t>Marcelo</t>
  </si>
  <si>
    <t>Luiz</t>
  </si>
  <si>
    <t>Rodrigo</t>
  </si>
  <si>
    <t>1
(16/11 - 12/12)</t>
  </si>
  <si>
    <t>2
(14/12 - 03/02)*</t>
  </si>
  <si>
    <t>3
(04/02 - 06/03)</t>
  </si>
  <si>
    <t>Cálculo II</t>
  </si>
  <si>
    <t>Álgebra Linear</t>
  </si>
  <si>
    <t>TAI II</t>
  </si>
  <si>
    <t>Cálculo IV</t>
  </si>
  <si>
    <t>Resistência dos Materiais I</t>
  </si>
  <si>
    <t>Materiais Metálicos</t>
  </si>
  <si>
    <t>Dinâmica</t>
  </si>
  <si>
    <t>Termodinâmica I</t>
  </si>
  <si>
    <t>TAI IV</t>
  </si>
  <si>
    <t>Mecânica dos Fluidos II</t>
  </si>
  <si>
    <t>Transferência de Calor I</t>
  </si>
  <si>
    <t>TAI VI</t>
  </si>
  <si>
    <t>Elementos de Máquinas II</t>
  </si>
  <si>
    <t>Optativa I</t>
  </si>
  <si>
    <t>TAI VIII</t>
  </si>
  <si>
    <t>Eletrotécnica Industrial</t>
  </si>
  <si>
    <t>Ensaios Não Destrutivos</t>
  </si>
  <si>
    <t>Optativa II</t>
  </si>
  <si>
    <t>Sistemas Térmicos II</t>
  </si>
  <si>
    <t>TAI IX</t>
  </si>
  <si>
    <t>Leonam</t>
  </si>
  <si>
    <t>Carrasco</t>
  </si>
  <si>
    <t>Charles</t>
  </si>
  <si>
    <t>2° período</t>
  </si>
  <si>
    <t>4° período</t>
  </si>
  <si>
    <t>6° período</t>
  </si>
  <si>
    <t>8° período</t>
  </si>
  <si>
    <t>9° período</t>
  </si>
  <si>
    <t>Física II</t>
  </si>
  <si>
    <t>Estática</t>
  </si>
  <si>
    <t>Mecânica dos Fluidos I</t>
  </si>
  <si>
    <t>Máquinas de Fluxo</t>
  </si>
  <si>
    <t>Física I</t>
  </si>
  <si>
    <t>Metrologia</t>
  </si>
  <si>
    <t>Estatística</t>
  </si>
  <si>
    <t>Física III</t>
  </si>
  <si>
    <t>Processos de Fabricação II</t>
  </si>
  <si>
    <t>Processos de Fabricação IV</t>
  </si>
  <si>
    <t>Ensaios Mecânicos</t>
  </si>
  <si>
    <t>Hidráulica e Pneumática</t>
  </si>
  <si>
    <t>Fundamentos de Circuitos Elétricos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</si>
</sst>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9" xfId="0" applyFill="1" applyBorder="1"/>
    <xf numFmtId="0" fontId="0" fillId="3" borderId="1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/>
    <xf numFmtId="0" fontId="2" fillId="5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eu%20Drive\IFMG_ARCOS\COORDENA&#199;&#195;O\ERE\Calendario%20Academico%202020_ENGENH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"/>
      <sheetName val="Feriados"/>
      <sheetName val="2020_ENGMEC"/>
    </sheetNames>
    <sheetDataSet>
      <sheetData sheetId="0">
        <row r="2">
          <cell r="AC2" t="b">
            <v>1</v>
          </cell>
          <cell r="AE2" t="b">
            <v>0</v>
          </cell>
          <cell r="AG2" t="b">
            <v>0</v>
          </cell>
        </row>
      </sheetData>
      <sheetData sheetId="1">
        <row r="4">
          <cell r="B4">
            <v>42370</v>
          </cell>
        </row>
        <row r="5">
          <cell r="B5">
            <v>42454</v>
          </cell>
        </row>
        <row r="6">
          <cell r="B6">
            <v>42456</v>
          </cell>
        </row>
        <row r="7">
          <cell r="B7">
            <v>42481</v>
          </cell>
        </row>
        <row r="8">
          <cell r="B8">
            <v>42491</v>
          </cell>
        </row>
        <row r="9">
          <cell r="B9">
            <v>42516</v>
          </cell>
        </row>
        <row r="10">
          <cell r="B10">
            <v>42620</v>
          </cell>
        </row>
        <row r="11">
          <cell r="B11">
            <v>42655</v>
          </cell>
        </row>
        <row r="12">
          <cell r="B12">
            <v>42676</v>
          </cell>
        </row>
        <row r="13">
          <cell r="B13">
            <v>42689</v>
          </cell>
        </row>
        <row r="14">
          <cell r="B14">
            <v>42729</v>
          </cell>
        </row>
        <row r="17">
          <cell r="B17">
            <v>42409</v>
          </cell>
        </row>
        <row r="18">
          <cell r="B18">
            <v>42449</v>
          </cell>
        </row>
        <row r="19">
          <cell r="B19">
            <v>42455</v>
          </cell>
        </row>
        <row r="20">
          <cell r="B20">
            <v>42498</v>
          </cell>
        </row>
        <row r="21">
          <cell r="B21">
            <v>42533</v>
          </cell>
        </row>
        <row r="22">
          <cell r="B22">
            <v>42655</v>
          </cell>
        </row>
        <row r="23">
          <cell r="B23">
            <v>42596</v>
          </cell>
        </row>
        <row r="24">
          <cell r="B24">
            <v>42643</v>
          </cell>
        </row>
        <row r="27">
          <cell r="B27">
            <v>42387</v>
          </cell>
        </row>
        <row r="28">
          <cell r="B28">
            <v>42415</v>
          </cell>
        </row>
        <row r="29">
          <cell r="B29">
            <v>42520</v>
          </cell>
        </row>
        <row r="30">
          <cell r="B30">
            <v>42555</v>
          </cell>
        </row>
        <row r="31">
          <cell r="B31">
            <v>42618</v>
          </cell>
        </row>
        <row r="32">
          <cell r="B32">
            <v>42653</v>
          </cell>
        </row>
        <row r="33">
          <cell r="B33">
            <v>42685</v>
          </cell>
        </row>
        <row r="34">
          <cell r="B34">
            <v>42698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B99C-6A79-46E7-A29F-D60A24F0314F}">
  <dimension ref="A1:N36"/>
  <sheetViews>
    <sheetView tabSelected="1" topLeftCell="A7" zoomScaleNormal="100" workbookViewId="0">
      <selection activeCell="G3" sqref="G3"/>
    </sheetView>
  </sheetViews>
  <sheetFormatPr defaultRowHeight="15" x14ac:dyDescent="0.25"/>
  <cols>
    <col min="1" max="1" width="9.5703125" style="1" customWidth="1"/>
    <col min="2" max="2" width="24.42578125" customWidth="1"/>
    <col min="3" max="3" width="25.7109375" style="1" customWidth="1"/>
    <col min="4" max="4" width="28.42578125" style="1" bestFit="1" customWidth="1"/>
    <col min="5" max="5" width="15.7109375" style="2" customWidth="1"/>
    <col min="6" max="6" width="15.85546875" style="2" bestFit="1" customWidth="1"/>
    <col min="7" max="7" width="16.42578125" style="2" customWidth="1"/>
    <col min="8" max="8" width="15" customWidth="1"/>
    <col min="9" max="9" width="19.140625" style="1" customWidth="1"/>
    <col min="10" max="10" width="7" customWidth="1"/>
    <col min="11" max="11" width="12.5703125" customWidth="1"/>
    <col min="13" max="13" width="9.140625" hidden="1" customWidth="1"/>
  </cols>
  <sheetData>
    <row r="1" spans="1:14" ht="40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5"/>
      <c r="K1" s="5"/>
      <c r="L1" s="5"/>
    </row>
    <row r="2" spans="1:14" ht="18" customHeight="1" x14ac:dyDescent="0.25">
      <c r="A2" s="12"/>
      <c r="B2" s="9"/>
      <c r="C2" s="11"/>
      <c r="D2" s="12"/>
      <c r="E2" s="35" t="s">
        <v>6</v>
      </c>
      <c r="F2" s="36"/>
      <c r="G2" s="37"/>
      <c r="H2" s="13"/>
      <c r="I2" s="10"/>
      <c r="J2" s="6"/>
      <c r="K2" s="6"/>
      <c r="L2" s="6"/>
      <c r="M2" t="s">
        <v>9</v>
      </c>
    </row>
    <row r="3" spans="1:14" s="3" customFormat="1" ht="75.75" customHeight="1" x14ac:dyDescent="0.25">
      <c r="A3" s="14" t="s">
        <v>1</v>
      </c>
      <c r="B3" s="14" t="s">
        <v>2</v>
      </c>
      <c r="C3" s="14" t="s">
        <v>4</v>
      </c>
      <c r="D3" s="8" t="s">
        <v>3</v>
      </c>
      <c r="E3" s="8" t="s">
        <v>23</v>
      </c>
      <c r="F3" s="8" t="s">
        <v>24</v>
      </c>
      <c r="G3" s="8" t="s">
        <v>25</v>
      </c>
      <c r="H3" s="8" t="s">
        <v>5</v>
      </c>
      <c r="I3" s="14" t="s">
        <v>10</v>
      </c>
      <c r="J3" s="7"/>
      <c r="K3" s="39" t="s">
        <v>7</v>
      </c>
      <c r="L3" s="39"/>
      <c r="M3" s="3" t="s">
        <v>8</v>
      </c>
    </row>
    <row r="4" spans="1:14" x14ac:dyDescent="0.25">
      <c r="A4" s="15">
        <v>2</v>
      </c>
      <c r="B4" s="16" t="s">
        <v>26</v>
      </c>
      <c r="C4" s="15">
        <v>60</v>
      </c>
      <c r="D4" s="17">
        <v>8</v>
      </c>
      <c r="E4" s="18" t="s">
        <v>8</v>
      </c>
      <c r="F4" s="18"/>
      <c r="G4" s="18" t="s">
        <v>8</v>
      </c>
      <c r="H4" s="19">
        <f t="shared" ref="H4:H20" si="0">C4/D4</f>
        <v>7.5</v>
      </c>
      <c r="I4" s="20" t="s">
        <v>11</v>
      </c>
      <c r="K4" s="4">
        <v>1</v>
      </c>
      <c r="L4" s="4">
        <f>SUMIF(E4:E9,M3,H4:H9)</f>
        <v>22.5</v>
      </c>
      <c r="N4" t="s">
        <v>49</v>
      </c>
    </row>
    <row r="5" spans="1:14" x14ac:dyDescent="0.25">
      <c r="A5" s="15">
        <v>2</v>
      </c>
      <c r="B5" s="16" t="s">
        <v>58</v>
      </c>
      <c r="C5" s="15">
        <v>90</v>
      </c>
      <c r="D5" s="17">
        <v>8</v>
      </c>
      <c r="E5" s="18" t="s">
        <v>8</v>
      </c>
      <c r="F5" s="18"/>
      <c r="G5" s="18" t="s">
        <v>8</v>
      </c>
      <c r="H5" s="19">
        <f t="shared" si="0"/>
        <v>11.25</v>
      </c>
      <c r="I5" s="15" t="s">
        <v>46</v>
      </c>
      <c r="K5" s="4">
        <v>2</v>
      </c>
      <c r="L5" s="4">
        <f>SUMIF(F4:F9,M3,H4:H9)</f>
        <v>26.25</v>
      </c>
    </row>
    <row r="6" spans="1:14" x14ac:dyDescent="0.25">
      <c r="A6" s="15">
        <v>2</v>
      </c>
      <c r="B6" s="16" t="s">
        <v>27</v>
      </c>
      <c r="C6" s="15">
        <v>60</v>
      </c>
      <c r="D6" s="17">
        <v>4</v>
      </c>
      <c r="E6" s="18"/>
      <c r="F6" s="18" t="s">
        <v>8</v>
      </c>
      <c r="G6" s="18"/>
      <c r="H6" s="19">
        <f t="shared" si="0"/>
        <v>15</v>
      </c>
      <c r="I6" s="20" t="s">
        <v>22</v>
      </c>
      <c r="K6" s="4">
        <v>3</v>
      </c>
      <c r="L6" s="4">
        <f>SUMIF(G4:G9,M3,H4:H9)</f>
        <v>37.5</v>
      </c>
    </row>
    <row r="7" spans="1:14" x14ac:dyDescent="0.25">
      <c r="A7" s="15">
        <v>2</v>
      </c>
      <c r="B7" s="16" t="s">
        <v>60</v>
      </c>
      <c r="C7" s="15">
        <v>60</v>
      </c>
      <c r="D7" s="17">
        <v>4</v>
      </c>
      <c r="E7" s="18"/>
      <c r="F7" s="18"/>
      <c r="G7" s="18" t="s">
        <v>8</v>
      </c>
      <c r="H7" s="19">
        <f t="shared" si="0"/>
        <v>15</v>
      </c>
      <c r="I7" s="20" t="s">
        <v>12</v>
      </c>
    </row>
    <row r="8" spans="1:14" x14ac:dyDescent="0.25">
      <c r="A8" s="15">
        <v>2</v>
      </c>
      <c r="B8" s="16" t="s">
        <v>59</v>
      </c>
      <c r="C8" s="15">
        <v>30</v>
      </c>
      <c r="D8" s="17">
        <v>4</v>
      </c>
      <c r="E8" s="18"/>
      <c r="F8" s="18" t="s">
        <v>8</v>
      </c>
      <c r="G8" s="18"/>
      <c r="H8" s="19">
        <f t="shared" si="0"/>
        <v>7.5</v>
      </c>
      <c r="I8" s="20" t="s">
        <v>17</v>
      </c>
    </row>
    <row r="9" spans="1:14" x14ac:dyDescent="0.25">
      <c r="A9" s="15">
        <v>2</v>
      </c>
      <c r="B9" s="16" t="s">
        <v>28</v>
      </c>
      <c r="C9" s="15">
        <v>45</v>
      </c>
      <c r="D9" s="17">
        <v>12</v>
      </c>
      <c r="E9" s="18" t="s">
        <v>8</v>
      </c>
      <c r="F9" s="18" t="s">
        <v>8</v>
      </c>
      <c r="G9" s="18" t="s">
        <v>8</v>
      </c>
      <c r="H9" s="19">
        <f t="shared" si="0"/>
        <v>3.75</v>
      </c>
      <c r="I9" s="20" t="s">
        <v>21</v>
      </c>
      <c r="K9" s="4">
        <v>1</v>
      </c>
      <c r="L9" s="4">
        <f>SUMIF(E10:E16,M3,H10:H16)</f>
        <v>30</v>
      </c>
      <c r="N9" t="s">
        <v>50</v>
      </c>
    </row>
    <row r="10" spans="1:14" x14ac:dyDescent="0.25">
      <c r="A10" s="21">
        <v>4</v>
      </c>
      <c r="B10" s="22" t="s">
        <v>29</v>
      </c>
      <c r="C10" s="21">
        <v>60</v>
      </c>
      <c r="D10" s="23">
        <v>4</v>
      </c>
      <c r="E10" s="24"/>
      <c r="F10" s="24"/>
      <c r="G10" s="24" t="s">
        <v>8</v>
      </c>
      <c r="H10" s="25">
        <f t="shared" si="0"/>
        <v>15</v>
      </c>
      <c r="I10" s="26" t="s">
        <v>12</v>
      </c>
      <c r="K10" s="4">
        <v>2</v>
      </c>
      <c r="L10" s="4">
        <f>SUMIF(F10:F16,M3,H10:H16)</f>
        <v>20.625</v>
      </c>
    </row>
    <row r="11" spans="1:14" x14ac:dyDescent="0.25">
      <c r="A11" s="21">
        <v>4</v>
      </c>
      <c r="B11" s="22" t="s">
        <v>61</v>
      </c>
      <c r="C11" s="21">
        <v>45</v>
      </c>
      <c r="D11" s="23">
        <v>4</v>
      </c>
      <c r="E11" s="24"/>
      <c r="F11" s="24"/>
      <c r="G11" s="24" t="s">
        <v>8</v>
      </c>
      <c r="H11" s="25">
        <f t="shared" si="0"/>
        <v>11.25</v>
      </c>
      <c r="I11" s="21" t="s">
        <v>15</v>
      </c>
      <c r="K11" s="4">
        <v>3</v>
      </c>
      <c r="L11" s="4">
        <f>SUMIF(G10:G16,M3,H10:H16)</f>
        <v>39.375</v>
      </c>
    </row>
    <row r="12" spans="1:14" ht="30" x14ac:dyDescent="0.25">
      <c r="A12" s="21">
        <v>4</v>
      </c>
      <c r="B12" s="22" t="s">
        <v>30</v>
      </c>
      <c r="C12" s="21">
        <v>75</v>
      </c>
      <c r="D12" s="23">
        <v>8</v>
      </c>
      <c r="E12" s="24"/>
      <c r="F12" s="24" t="s">
        <v>8</v>
      </c>
      <c r="G12" s="24" t="s">
        <v>8</v>
      </c>
      <c r="H12" s="25">
        <f t="shared" si="0"/>
        <v>9.375</v>
      </c>
      <c r="I12" s="26" t="s">
        <v>18</v>
      </c>
    </row>
    <row r="13" spans="1:14" x14ac:dyDescent="0.25">
      <c r="A13" s="21">
        <v>4</v>
      </c>
      <c r="B13" s="22" t="s">
        <v>31</v>
      </c>
      <c r="C13" s="21">
        <v>30</v>
      </c>
      <c r="D13" s="23">
        <v>4</v>
      </c>
      <c r="E13" s="24"/>
      <c r="F13" s="24" t="s">
        <v>8</v>
      </c>
      <c r="G13" s="24"/>
      <c r="H13" s="25">
        <f t="shared" si="0"/>
        <v>7.5</v>
      </c>
      <c r="I13" s="26" t="s">
        <v>14</v>
      </c>
      <c r="K13" s="4">
        <v>1</v>
      </c>
      <c r="L13" s="4">
        <f>SUMIF(E17:E22,M3,H17:H22)</f>
        <v>30</v>
      </c>
      <c r="N13" t="s">
        <v>51</v>
      </c>
    </row>
    <row r="14" spans="1:14" x14ac:dyDescent="0.25">
      <c r="A14" s="21">
        <v>4</v>
      </c>
      <c r="B14" s="22" t="s">
        <v>32</v>
      </c>
      <c r="C14" s="21">
        <v>60</v>
      </c>
      <c r="D14" s="23">
        <v>4</v>
      </c>
      <c r="E14" s="24" t="s">
        <v>8</v>
      </c>
      <c r="F14" s="24"/>
      <c r="G14" s="24"/>
      <c r="H14" s="25">
        <f t="shared" si="0"/>
        <v>15</v>
      </c>
      <c r="I14" s="21" t="s">
        <v>19</v>
      </c>
      <c r="K14" s="4">
        <v>2</v>
      </c>
      <c r="L14" s="4">
        <f>SUMIF(F17:F22,M3,H17:H22)</f>
        <v>18.75</v>
      </c>
    </row>
    <row r="15" spans="1:14" x14ac:dyDescent="0.25">
      <c r="A15" s="21">
        <v>4</v>
      </c>
      <c r="B15" s="22" t="s">
        <v>33</v>
      </c>
      <c r="C15" s="21">
        <v>45</v>
      </c>
      <c r="D15" s="23">
        <v>4</v>
      </c>
      <c r="E15" s="24" t="s">
        <v>8</v>
      </c>
      <c r="F15" s="24"/>
      <c r="G15" s="24"/>
      <c r="H15" s="25">
        <f t="shared" si="0"/>
        <v>11.25</v>
      </c>
      <c r="I15" s="21" t="s">
        <v>13</v>
      </c>
      <c r="K15" s="4">
        <v>3</v>
      </c>
      <c r="L15" s="4">
        <f>SUMIF(G17:G22,M3,H17:H22)</f>
        <v>30</v>
      </c>
    </row>
    <row r="16" spans="1:14" x14ac:dyDescent="0.25">
      <c r="A16" s="21">
        <v>4</v>
      </c>
      <c r="B16" s="22" t="s">
        <v>34</v>
      </c>
      <c r="C16" s="21">
        <v>45</v>
      </c>
      <c r="D16" s="23">
        <v>12</v>
      </c>
      <c r="E16" s="24" t="s">
        <v>8</v>
      </c>
      <c r="F16" s="24" t="s">
        <v>8</v>
      </c>
      <c r="G16" s="24" t="s">
        <v>8</v>
      </c>
      <c r="H16" s="25">
        <f t="shared" si="0"/>
        <v>3.75</v>
      </c>
      <c r="I16" s="26" t="s">
        <v>12</v>
      </c>
    </row>
    <row r="17" spans="1:14" x14ac:dyDescent="0.25">
      <c r="A17" s="15">
        <v>6</v>
      </c>
      <c r="B17" s="16" t="s">
        <v>35</v>
      </c>
      <c r="C17" s="15">
        <v>45</v>
      </c>
      <c r="D17" s="17">
        <v>4</v>
      </c>
      <c r="E17" s="18" t="s">
        <v>8</v>
      </c>
      <c r="F17" s="18"/>
      <c r="G17" s="18"/>
      <c r="H17" s="19">
        <f t="shared" si="0"/>
        <v>11.25</v>
      </c>
      <c r="I17" s="15" t="s">
        <v>13</v>
      </c>
    </row>
    <row r="18" spans="1:14" x14ac:dyDescent="0.25">
      <c r="A18" s="15">
        <v>6</v>
      </c>
      <c r="B18" s="16" t="s">
        <v>64</v>
      </c>
      <c r="C18" s="15">
        <v>60</v>
      </c>
      <c r="D18" s="17">
        <v>4</v>
      </c>
      <c r="E18" s="18"/>
      <c r="F18" s="18"/>
      <c r="G18" s="18" t="s">
        <v>8</v>
      </c>
      <c r="H18" s="19">
        <f t="shared" si="0"/>
        <v>15</v>
      </c>
      <c r="I18" s="20" t="s">
        <v>21</v>
      </c>
    </row>
    <row r="19" spans="1:14" x14ac:dyDescent="0.25">
      <c r="A19" s="15">
        <v>6</v>
      </c>
      <c r="B19" s="16" t="s">
        <v>65</v>
      </c>
      <c r="C19" s="15">
        <v>60</v>
      </c>
      <c r="D19" s="17">
        <v>4</v>
      </c>
      <c r="E19" s="18" t="s">
        <v>8</v>
      </c>
      <c r="F19" s="18"/>
      <c r="G19" s="18"/>
      <c r="H19" s="19">
        <f t="shared" si="0"/>
        <v>15</v>
      </c>
      <c r="I19" s="20" t="s">
        <v>17</v>
      </c>
    </row>
    <row r="20" spans="1:14" x14ac:dyDescent="0.25">
      <c r="A20" s="15">
        <v>6</v>
      </c>
      <c r="B20" s="16" t="s">
        <v>36</v>
      </c>
      <c r="C20" s="15">
        <v>45</v>
      </c>
      <c r="D20" s="17">
        <v>4</v>
      </c>
      <c r="E20" s="18"/>
      <c r="F20" s="18"/>
      <c r="G20" s="18" t="s">
        <v>8</v>
      </c>
      <c r="H20" s="19">
        <f t="shared" si="0"/>
        <v>11.25</v>
      </c>
      <c r="I20" s="20" t="s">
        <v>47</v>
      </c>
      <c r="K20" s="4">
        <v>1</v>
      </c>
      <c r="L20" s="4">
        <f>SUMIF(E23:E27,M3,H23:H27)</f>
        <v>33.75</v>
      </c>
      <c r="N20" t="s">
        <v>52</v>
      </c>
    </row>
    <row r="21" spans="1:14" x14ac:dyDescent="0.25">
      <c r="A21" s="15">
        <v>6</v>
      </c>
      <c r="B21" s="16" t="s">
        <v>62</v>
      </c>
      <c r="C21" s="15">
        <v>60</v>
      </c>
      <c r="D21" s="17">
        <v>4</v>
      </c>
      <c r="E21" s="18"/>
      <c r="F21" s="18" t="s">
        <v>8</v>
      </c>
      <c r="G21" s="18"/>
      <c r="H21" s="19">
        <f t="shared" ref="H21:H25" si="1">C21/D21</f>
        <v>15</v>
      </c>
      <c r="I21" s="20" t="s">
        <v>20</v>
      </c>
      <c r="K21" s="4">
        <v>2</v>
      </c>
      <c r="L21" s="4">
        <f>SUMIF(F23:F27,M3,H23:H27)</f>
        <v>18.75</v>
      </c>
    </row>
    <row r="22" spans="1:14" x14ac:dyDescent="0.25">
      <c r="A22" s="15">
        <v>6</v>
      </c>
      <c r="B22" s="16" t="s">
        <v>37</v>
      </c>
      <c r="C22" s="15">
        <v>45</v>
      </c>
      <c r="D22" s="17">
        <v>12</v>
      </c>
      <c r="E22" s="18" t="s">
        <v>8</v>
      </c>
      <c r="F22" s="18" t="s">
        <v>8</v>
      </c>
      <c r="G22" s="18" t="s">
        <v>8</v>
      </c>
      <c r="H22" s="19">
        <f t="shared" si="1"/>
        <v>3.75</v>
      </c>
      <c r="I22" s="20" t="s">
        <v>18</v>
      </c>
      <c r="K22" s="4">
        <v>3</v>
      </c>
      <c r="L22" s="4">
        <f>SUMIF(G23:G27,M3,H23:H27)</f>
        <v>11.25</v>
      </c>
    </row>
    <row r="23" spans="1:14" ht="30" x14ac:dyDescent="0.25">
      <c r="A23" s="21">
        <v>8</v>
      </c>
      <c r="B23" s="22" t="s">
        <v>66</v>
      </c>
      <c r="C23" s="21">
        <v>60</v>
      </c>
      <c r="D23" s="23">
        <v>4</v>
      </c>
      <c r="E23" s="24" t="s">
        <v>8</v>
      </c>
      <c r="F23" s="24"/>
      <c r="G23" s="24"/>
      <c r="H23" s="25">
        <f t="shared" si="1"/>
        <v>15</v>
      </c>
      <c r="I23" s="21" t="s">
        <v>22</v>
      </c>
    </row>
    <row r="24" spans="1:14" x14ac:dyDescent="0.25">
      <c r="A24" s="21">
        <v>8</v>
      </c>
      <c r="B24" s="22" t="s">
        <v>38</v>
      </c>
      <c r="C24" s="21">
        <v>60</v>
      </c>
      <c r="D24" s="23">
        <v>4</v>
      </c>
      <c r="E24" s="24"/>
      <c r="F24" s="24" t="s">
        <v>8</v>
      </c>
      <c r="G24" s="24"/>
      <c r="H24" s="25">
        <f t="shared" si="1"/>
        <v>15</v>
      </c>
      <c r="I24" s="26" t="s">
        <v>21</v>
      </c>
    </row>
    <row r="25" spans="1:14" x14ac:dyDescent="0.25">
      <c r="A25" s="21">
        <v>8</v>
      </c>
      <c r="B25" s="22" t="s">
        <v>39</v>
      </c>
      <c r="C25" s="21">
        <v>60</v>
      </c>
      <c r="D25" s="23">
        <v>4</v>
      </c>
      <c r="E25" s="24" t="s">
        <v>8</v>
      </c>
      <c r="F25" s="24"/>
      <c r="G25" s="24"/>
      <c r="H25" s="25">
        <f t="shared" si="1"/>
        <v>15</v>
      </c>
      <c r="I25" s="26" t="s">
        <v>13</v>
      </c>
    </row>
    <row r="26" spans="1:14" ht="30" x14ac:dyDescent="0.25">
      <c r="A26" s="21">
        <v>8</v>
      </c>
      <c r="B26" s="22" t="s">
        <v>63</v>
      </c>
      <c r="C26" s="21">
        <v>30</v>
      </c>
      <c r="D26" s="23">
        <v>4</v>
      </c>
      <c r="E26" s="24"/>
      <c r="F26" s="24"/>
      <c r="G26" s="24" t="s">
        <v>8</v>
      </c>
      <c r="H26" s="25">
        <f>C26/D26</f>
        <v>7.5</v>
      </c>
      <c r="I26" s="26" t="s">
        <v>17</v>
      </c>
      <c r="K26" s="4">
        <v>1</v>
      </c>
      <c r="L26" s="4">
        <f>SUMIF(E28:E32,M3,H28:H32)</f>
        <v>15</v>
      </c>
      <c r="N26" t="s">
        <v>53</v>
      </c>
    </row>
    <row r="27" spans="1:14" x14ac:dyDescent="0.25">
      <c r="A27" s="21">
        <v>8</v>
      </c>
      <c r="B27" s="22" t="s">
        <v>40</v>
      </c>
      <c r="C27" s="21">
        <v>45</v>
      </c>
      <c r="D27" s="23">
        <v>12</v>
      </c>
      <c r="E27" s="24" t="s">
        <v>8</v>
      </c>
      <c r="F27" s="24" t="s">
        <v>8</v>
      </c>
      <c r="G27" s="24" t="s">
        <v>8</v>
      </c>
      <c r="H27" s="25">
        <f t="shared" ref="H27:H30" si="2">C27/D27</f>
        <v>3.75</v>
      </c>
      <c r="I27" s="26" t="s">
        <v>47</v>
      </c>
      <c r="K27" s="4">
        <v>2</v>
      </c>
      <c r="L27" s="4">
        <f>SUMIF(F28:F32,M3,H28:H32)</f>
        <v>18.75</v>
      </c>
    </row>
    <row r="28" spans="1:14" x14ac:dyDescent="0.25">
      <c r="A28" s="15">
        <v>9</v>
      </c>
      <c r="B28" s="16" t="s">
        <v>41</v>
      </c>
      <c r="C28" s="15">
        <v>60</v>
      </c>
      <c r="D28" s="17">
        <v>4</v>
      </c>
      <c r="E28" s="18"/>
      <c r="F28" s="18" t="s">
        <v>8</v>
      </c>
      <c r="G28" s="18"/>
      <c r="H28" s="19">
        <f t="shared" si="2"/>
        <v>15</v>
      </c>
      <c r="I28" s="20" t="s">
        <v>48</v>
      </c>
      <c r="K28" s="4">
        <v>3</v>
      </c>
      <c r="L28" s="4">
        <f>SUMIF(G28:G32,M3,H28:H32)</f>
        <v>33.75</v>
      </c>
    </row>
    <row r="29" spans="1:14" x14ac:dyDescent="0.25">
      <c r="A29" s="15">
        <v>9</v>
      </c>
      <c r="B29" s="16" t="s">
        <v>42</v>
      </c>
      <c r="C29" s="15">
        <v>60</v>
      </c>
      <c r="D29" s="17">
        <v>4</v>
      </c>
      <c r="E29" s="18"/>
      <c r="F29" s="18"/>
      <c r="G29" s="18" t="s">
        <v>8</v>
      </c>
      <c r="H29" s="19">
        <f t="shared" si="2"/>
        <v>15</v>
      </c>
      <c r="I29" s="20" t="s">
        <v>20</v>
      </c>
    </row>
    <row r="30" spans="1:14" x14ac:dyDescent="0.25">
      <c r="A30" s="15">
        <v>9</v>
      </c>
      <c r="B30" s="16" t="s">
        <v>43</v>
      </c>
      <c r="C30" s="15">
        <v>60</v>
      </c>
      <c r="D30" s="17">
        <v>4</v>
      </c>
      <c r="E30" s="18"/>
      <c r="F30" s="18"/>
      <c r="G30" s="18" t="s">
        <v>8</v>
      </c>
      <c r="H30" s="19">
        <f t="shared" si="2"/>
        <v>15</v>
      </c>
      <c r="I30" s="20" t="s">
        <v>21</v>
      </c>
    </row>
    <row r="31" spans="1:14" x14ac:dyDescent="0.25">
      <c r="A31" s="15">
        <v>9</v>
      </c>
      <c r="B31" s="16" t="s">
        <v>44</v>
      </c>
      <c r="C31" s="15">
        <v>45</v>
      </c>
      <c r="D31" s="17">
        <v>4</v>
      </c>
      <c r="E31" s="18" t="s">
        <v>8</v>
      </c>
      <c r="F31" s="18"/>
      <c r="G31" s="18"/>
      <c r="H31" s="19">
        <f t="shared" ref="H31:H36" si="3">C31/D31</f>
        <v>11.25</v>
      </c>
      <c r="I31" s="15" t="s">
        <v>13</v>
      </c>
    </row>
    <row r="32" spans="1:14" x14ac:dyDescent="0.25">
      <c r="A32" s="15">
        <v>9</v>
      </c>
      <c r="B32" s="16" t="s">
        <v>45</v>
      </c>
      <c r="C32" s="15">
        <v>45</v>
      </c>
      <c r="D32" s="17">
        <v>12</v>
      </c>
      <c r="E32" s="18" t="s">
        <v>8</v>
      </c>
      <c r="F32" s="18" t="s">
        <v>8</v>
      </c>
      <c r="G32" s="18" t="s">
        <v>8</v>
      </c>
      <c r="H32" s="19">
        <f t="shared" si="3"/>
        <v>3.75</v>
      </c>
      <c r="I32" s="20" t="s">
        <v>16</v>
      </c>
    </row>
    <row r="33" spans="1:9" x14ac:dyDescent="0.25">
      <c r="A33" s="27">
        <v>3</v>
      </c>
      <c r="B33" s="28" t="s">
        <v>55</v>
      </c>
      <c r="C33" s="29">
        <v>60</v>
      </c>
      <c r="D33" s="29">
        <v>4</v>
      </c>
      <c r="E33" s="30" t="s">
        <v>8</v>
      </c>
      <c r="F33" s="30"/>
      <c r="G33" s="30"/>
      <c r="H33" s="31">
        <f t="shared" si="3"/>
        <v>15</v>
      </c>
      <c r="I33" s="29" t="s">
        <v>13</v>
      </c>
    </row>
    <row r="34" spans="1:9" x14ac:dyDescent="0.25">
      <c r="A34" s="28">
        <v>3</v>
      </c>
      <c r="B34" s="32" t="s">
        <v>54</v>
      </c>
      <c r="C34" s="28">
        <v>90</v>
      </c>
      <c r="D34" s="33">
        <v>8</v>
      </c>
      <c r="E34" s="30"/>
      <c r="F34" s="30" t="s">
        <v>8</v>
      </c>
      <c r="G34" s="30" t="s">
        <v>8</v>
      </c>
      <c r="H34" s="34">
        <f>C34/D34</f>
        <v>11.25</v>
      </c>
      <c r="I34" s="28" t="s">
        <v>15</v>
      </c>
    </row>
    <row r="35" spans="1:9" x14ac:dyDescent="0.25">
      <c r="A35" s="29">
        <v>5</v>
      </c>
      <c r="B35" s="28" t="s">
        <v>56</v>
      </c>
      <c r="C35" s="29">
        <v>45</v>
      </c>
      <c r="D35" s="29">
        <v>4</v>
      </c>
      <c r="E35" s="30" t="s">
        <v>8</v>
      </c>
      <c r="F35" s="30"/>
      <c r="G35" s="30"/>
      <c r="H35" s="31">
        <f t="shared" si="3"/>
        <v>11.25</v>
      </c>
      <c r="I35" s="29" t="s">
        <v>13</v>
      </c>
    </row>
    <row r="36" spans="1:9" x14ac:dyDescent="0.25">
      <c r="A36" s="29">
        <v>7</v>
      </c>
      <c r="B36" s="28" t="s">
        <v>57</v>
      </c>
      <c r="C36" s="29">
        <v>60</v>
      </c>
      <c r="D36" s="29">
        <v>4</v>
      </c>
      <c r="E36" s="30" t="s">
        <v>8</v>
      </c>
      <c r="F36" s="30"/>
      <c r="G36" s="30"/>
      <c r="H36" s="31">
        <f t="shared" si="3"/>
        <v>15</v>
      </c>
      <c r="I36" s="29" t="s">
        <v>13</v>
      </c>
    </row>
  </sheetData>
  <autoFilter ref="A3:M36" xr:uid="{4AC8DF74-6BDE-43BE-97B4-C79312FAFB6C}">
    <filterColumn colId="10" showButton="0"/>
  </autoFilter>
  <mergeCells count="3">
    <mergeCell ref="E2:G2"/>
    <mergeCell ref="A1:I1"/>
    <mergeCell ref="K3:L3"/>
  </mergeCells>
  <pageMargins left="0.511811024" right="0.511811024" top="0.78740157499999996" bottom="0.78740157499999996" header="0.31496062000000002" footer="0.31496062000000002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Definição dos módulos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Ferreira de Campos Viana</dc:creator>
  <cp:lastModifiedBy>Luiz Augusto</cp:lastModifiedBy>
  <cp:lastPrinted>2020-11-13T13:08:02Z</cp:lastPrinted>
  <dcterms:created xsi:type="dcterms:W3CDTF">2020-07-06T15:10:07Z</dcterms:created>
  <dcterms:modified xsi:type="dcterms:W3CDTF">2021-02-05T13:29:56Z</dcterms:modified>
</cp:coreProperties>
</file>