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FMG_CAIPAT\Downloads\Ofícios\Curso Téc. Aut\"/>
    </mc:Choice>
  </mc:AlternateContent>
  <bookViews>
    <workbookView xWindow="0" yWindow="0" windowWidth="28515" windowHeight="6165" tabRatio="989" activeTab="1"/>
  </bookViews>
  <sheets>
    <sheet name="PROGEP - MATRIZ E DOCENTES" sheetId="1" r:id="rId1"/>
    <sheet name="PROGEP - CARGA HORÁRIA DOCENTE" sheetId="6" r:id="rId2"/>
    <sheet name="INFRAESTRUTURA - EQUIPAMENTOS" sheetId="3" r:id="rId3"/>
    <sheet name="ACERVO BIBLIOGRÁFICO" sheetId="5" r:id="rId4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0" i="3" l="1"/>
  <c r="H97" i="3"/>
  <c r="H99" i="3" s="1"/>
  <c r="H96" i="3"/>
  <c r="H101" i="3" s="1"/>
  <c r="H85" i="3"/>
  <c r="H82" i="3"/>
  <c r="H81" i="3"/>
  <c r="H80" i="3"/>
  <c r="H79" i="3"/>
  <c r="H84" i="3" s="1"/>
  <c r="H68" i="3"/>
  <c r="H64" i="3"/>
  <c r="H67" i="3" s="1"/>
  <c r="H63" i="3"/>
  <c r="H69" i="3" s="1"/>
  <c r="H49" i="3"/>
  <c r="H48" i="3"/>
  <c r="H47" i="3"/>
  <c r="H52" i="3" s="1"/>
  <c r="H46" i="3"/>
  <c r="H53" i="3" s="1"/>
  <c r="H45" i="3"/>
  <c r="E33" i="3"/>
  <c r="E34" i="3" s="1"/>
  <c r="H31" i="3"/>
  <c r="H30" i="3"/>
  <c r="H29" i="3"/>
  <c r="H28" i="3"/>
  <c r="H27" i="3"/>
  <c r="H26" i="3"/>
  <c r="H25" i="3"/>
  <c r="H24" i="3"/>
  <c r="H23" i="3"/>
  <c r="H34" i="3" s="1"/>
  <c r="K7" i="3" s="1"/>
  <c r="H22" i="3"/>
  <c r="H21" i="3"/>
  <c r="H20" i="3"/>
  <c r="H19" i="3"/>
  <c r="H18" i="3"/>
  <c r="H17" i="3"/>
  <c r="H16" i="3"/>
  <c r="H35" i="3" s="1"/>
  <c r="H86" i="3" l="1"/>
  <c r="K8" i="3" s="1"/>
  <c r="H51" i="3"/>
  <c r="E35" i="3"/>
  <c r="H33" i="3"/>
  <c r="K6" i="3" l="1"/>
  <c r="I698" i="6" l="1"/>
  <c r="J698" i="6" s="1"/>
  <c r="G698" i="6"/>
  <c r="J691" i="6"/>
  <c r="I691" i="6"/>
  <c r="G691" i="6"/>
  <c r="I684" i="6"/>
  <c r="J684" i="6" s="1"/>
  <c r="G684" i="6"/>
  <c r="I677" i="6"/>
  <c r="J677" i="6" s="1"/>
  <c r="G677" i="6"/>
  <c r="I670" i="6"/>
  <c r="J670" i="6" s="1"/>
  <c r="G670" i="6"/>
  <c r="J663" i="6"/>
  <c r="I663" i="6"/>
  <c r="G663" i="6"/>
  <c r="I656" i="6"/>
  <c r="J656" i="6" s="1"/>
  <c r="G656" i="6"/>
  <c r="I649" i="6"/>
  <c r="J649" i="6" s="1"/>
  <c r="G649" i="6"/>
  <c r="I642" i="6"/>
  <c r="J642" i="6" s="1"/>
  <c r="G642" i="6"/>
  <c r="J635" i="6"/>
  <c r="I635" i="6"/>
  <c r="G635" i="6"/>
  <c r="I627" i="6"/>
  <c r="J627" i="6" s="1"/>
  <c r="G627" i="6"/>
  <c r="I620" i="6"/>
  <c r="J620" i="6" s="1"/>
  <c r="G620" i="6"/>
  <c r="I613" i="6"/>
  <c r="J613" i="6" s="1"/>
  <c r="G613" i="6"/>
  <c r="J606" i="6"/>
  <c r="I606" i="6"/>
  <c r="G606" i="6"/>
  <c r="I598" i="6"/>
  <c r="J598" i="6" s="1"/>
  <c r="G598" i="6"/>
  <c r="I590" i="6"/>
  <c r="J590" i="6" s="1"/>
  <c r="G590" i="6"/>
  <c r="I583" i="6"/>
  <c r="J583" i="6" s="1"/>
  <c r="G583" i="6"/>
  <c r="J576" i="6"/>
  <c r="I576" i="6"/>
  <c r="G576" i="6"/>
  <c r="I569" i="6"/>
  <c r="J569" i="6" s="1"/>
  <c r="G569" i="6"/>
  <c r="I558" i="6"/>
  <c r="J558" i="6" s="1"/>
  <c r="G558" i="6"/>
  <c r="I551" i="6"/>
  <c r="J551" i="6" s="1"/>
  <c r="G551" i="6"/>
  <c r="I544" i="6"/>
  <c r="J544" i="6" s="1"/>
  <c r="G544" i="6"/>
  <c r="I537" i="6"/>
  <c r="J537" i="6" s="1"/>
  <c r="G537" i="6"/>
  <c r="I530" i="6"/>
  <c r="J530" i="6" s="1"/>
  <c r="G530" i="6"/>
  <c r="J523" i="6"/>
  <c r="I523" i="6"/>
  <c r="G523" i="6"/>
  <c r="I516" i="6"/>
  <c r="J516" i="6" s="1"/>
  <c r="G516" i="6"/>
  <c r="I509" i="6"/>
  <c r="J509" i="6" s="1"/>
  <c r="G509" i="6"/>
  <c r="I502" i="6"/>
  <c r="J502" i="6" s="1"/>
  <c r="G502" i="6"/>
  <c r="J495" i="6"/>
  <c r="I495" i="6"/>
  <c r="G495" i="6"/>
  <c r="I487" i="6"/>
  <c r="J487" i="6" s="1"/>
  <c r="G487" i="6"/>
  <c r="I480" i="6"/>
  <c r="J480" i="6" s="1"/>
  <c r="G480" i="6"/>
  <c r="I473" i="6"/>
  <c r="J473" i="6" s="1"/>
  <c r="G473" i="6"/>
  <c r="I466" i="6"/>
  <c r="J466" i="6" s="1"/>
  <c r="G466" i="6"/>
  <c r="I458" i="6"/>
  <c r="J458" i="6" s="1"/>
  <c r="G458" i="6"/>
  <c r="I450" i="6"/>
  <c r="J450" i="6" s="1"/>
  <c r="G450" i="6"/>
  <c r="I443" i="6"/>
  <c r="J443" i="6" s="1"/>
  <c r="G443" i="6"/>
  <c r="I436" i="6"/>
  <c r="J436" i="6" s="1"/>
  <c r="G436" i="6"/>
  <c r="I429" i="6"/>
  <c r="J429" i="6" s="1"/>
  <c r="G429" i="6"/>
  <c r="I417" i="6"/>
  <c r="J417" i="6" s="1"/>
  <c r="G417" i="6"/>
  <c r="I410" i="6"/>
  <c r="J410" i="6" s="1"/>
  <c r="G410" i="6"/>
  <c r="I403" i="6"/>
  <c r="J403" i="6" s="1"/>
  <c r="G403" i="6"/>
  <c r="I396" i="6"/>
  <c r="J396" i="6" s="1"/>
  <c r="G396" i="6"/>
  <c r="I389" i="6"/>
  <c r="J389" i="6" s="1"/>
  <c r="G389" i="6"/>
  <c r="I382" i="6"/>
  <c r="J382" i="6" s="1"/>
  <c r="G382" i="6"/>
  <c r="I375" i="6"/>
  <c r="J375" i="6" s="1"/>
  <c r="G375" i="6"/>
  <c r="I368" i="6"/>
  <c r="J368" i="6" s="1"/>
  <c r="G368" i="6"/>
  <c r="I361" i="6"/>
  <c r="J361" i="6" s="1"/>
  <c r="G361" i="6"/>
  <c r="I354" i="6"/>
  <c r="J354" i="6" s="1"/>
  <c r="G354" i="6"/>
  <c r="I346" i="6"/>
  <c r="J346" i="6" s="1"/>
  <c r="G346" i="6"/>
  <c r="I339" i="6"/>
  <c r="J339" i="6" s="1"/>
  <c r="G339" i="6"/>
  <c r="I332" i="6"/>
  <c r="J332" i="6" s="1"/>
  <c r="G332" i="6"/>
  <c r="I325" i="6"/>
  <c r="J325" i="6" s="1"/>
  <c r="G325" i="6"/>
  <c r="I317" i="6"/>
  <c r="J317" i="6" s="1"/>
  <c r="G317" i="6"/>
  <c r="I309" i="6"/>
  <c r="J309" i="6" s="1"/>
  <c r="G309" i="6"/>
  <c r="I302" i="6"/>
  <c r="J302" i="6" s="1"/>
  <c r="G302" i="6"/>
  <c r="I295" i="6"/>
  <c r="J295" i="6" s="1"/>
  <c r="G295" i="6"/>
  <c r="I288" i="6"/>
  <c r="J288" i="6" s="1"/>
  <c r="G288" i="6"/>
  <c r="I276" i="6" l="1"/>
  <c r="J276" i="6" s="1"/>
  <c r="G276" i="6"/>
  <c r="I269" i="6"/>
  <c r="J269" i="6" s="1"/>
  <c r="G269" i="6"/>
  <c r="I262" i="6"/>
  <c r="J262" i="6" s="1"/>
  <c r="G262" i="6"/>
  <c r="I255" i="6"/>
  <c r="J255" i="6" s="1"/>
  <c r="G255" i="6"/>
  <c r="I248" i="6"/>
  <c r="J248" i="6" s="1"/>
  <c r="G248" i="6"/>
  <c r="I241" i="6"/>
  <c r="J241" i="6" s="1"/>
  <c r="G241" i="6"/>
  <c r="I234" i="6"/>
  <c r="J234" i="6" s="1"/>
  <c r="G234" i="6"/>
  <c r="I227" i="6"/>
  <c r="J227" i="6" s="1"/>
  <c r="G227" i="6"/>
  <c r="I220" i="6"/>
  <c r="J220" i="6" s="1"/>
  <c r="G220" i="6"/>
  <c r="I213" i="6"/>
  <c r="J213" i="6" s="1"/>
  <c r="G213" i="6"/>
  <c r="I205" i="6"/>
  <c r="J205" i="6" s="1"/>
  <c r="G205" i="6"/>
  <c r="I198" i="6"/>
  <c r="J198" i="6" s="1"/>
  <c r="G198" i="6"/>
  <c r="I191" i="6"/>
  <c r="J191" i="6" s="1"/>
  <c r="G191" i="6"/>
  <c r="I184" i="6"/>
  <c r="J184" i="6" s="1"/>
  <c r="G184" i="6"/>
  <c r="I176" i="6"/>
  <c r="J176" i="6" s="1"/>
  <c r="G176" i="6"/>
  <c r="I168" i="6"/>
  <c r="J168" i="6" s="1"/>
  <c r="G168" i="6"/>
  <c r="I161" i="6"/>
  <c r="J161" i="6" s="1"/>
  <c r="G161" i="6"/>
  <c r="I154" i="6"/>
  <c r="J154" i="6" s="1"/>
  <c r="G154" i="6"/>
  <c r="I147" i="6"/>
  <c r="J147" i="6" s="1"/>
  <c r="G147" i="6"/>
  <c r="H54" i="1" l="1"/>
  <c r="H37" i="1"/>
  <c r="G37" i="1"/>
  <c r="G54" i="1"/>
  <c r="H17" i="1"/>
  <c r="D17" i="1" l="1"/>
  <c r="E17" i="1"/>
  <c r="I114" i="6" l="1"/>
  <c r="J114" i="6" s="1"/>
  <c r="G114" i="6"/>
  <c r="I121" i="6"/>
  <c r="J121" i="6" s="1"/>
  <c r="G121" i="6"/>
  <c r="I128" i="6"/>
  <c r="J128" i="6" s="1"/>
  <c r="G128" i="6"/>
  <c r="I135" i="6"/>
  <c r="J135" i="6" s="1"/>
  <c r="G135" i="6"/>
  <c r="G27" i="6"/>
  <c r="G173" i="1" l="1"/>
  <c r="E173" i="1"/>
  <c r="D173" i="1"/>
  <c r="G156" i="1"/>
  <c r="E156" i="1"/>
  <c r="D156" i="1"/>
  <c r="G139" i="1"/>
  <c r="E139" i="1"/>
  <c r="D139" i="1"/>
  <c r="G122" i="1"/>
  <c r="E122" i="1"/>
  <c r="D122" i="1"/>
  <c r="G105" i="1"/>
  <c r="E105" i="1"/>
  <c r="D105" i="1"/>
  <c r="G88" i="1"/>
  <c r="E88" i="1"/>
  <c r="D88" i="1"/>
  <c r="G71" i="1"/>
  <c r="E71" i="1"/>
  <c r="D71" i="1"/>
  <c r="I107" i="6" l="1"/>
  <c r="J107" i="6" s="1"/>
  <c r="G107" i="6"/>
  <c r="I100" i="6"/>
  <c r="J100" i="6" s="1"/>
  <c r="G100" i="6"/>
  <c r="I93" i="6"/>
  <c r="J93" i="6" s="1"/>
  <c r="G93" i="6"/>
  <c r="I86" i="6"/>
  <c r="J86" i="6" s="1"/>
  <c r="G86" i="6"/>
  <c r="I79" i="6"/>
  <c r="J79" i="6" s="1"/>
  <c r="G79" i="6"/>
  <c r="I72" i="6"/>
  <c r="J72" i="6" s="1"/>
  <c r="G72" i="6"/>
  <c r="I64" i="6"/>
  <c r="J64" i="6" s="1"/>
  <c r="G64" i="6"/>
  <c r="I57" i="6"/>
  <c r="J57" i="6" s="1"/>
  <c r="G57" i="6"/>
  <c r="I50" i="6"/>
  <c r="J50" i="6" s="1"/>
  <c r="G50" i="6"/>
  <c r="I43" i="6"/>
  <c r="J43" i="6" s="1"/>
  <c r="G43" i="6"/>
  <c r="I35" i="6"/>
  <c r="J35" i="6" s="1"/>
  <c r="G35" i="6"/>
  <c r="I27" i="6"/>
  <c r="J27" i="6" s="1"/>
  <c r="I20" i="6"/>
  <c r="J20" i="6" s="1"/>
  <c r="G20" i="6"/>
  <c r="I13" i="6"/>
  <c r="J13" i="6" s="1"/>
  <c r="G13" i="6"/>
  <c r="I6" i="6"/>
  <c r="J6" i="6" s="1"/>
  <c r="G6" i="6"/>
  <c r="G17" i="1" l="1"/>
  <c r="H104" i="3" l="1"/>
  <c r="D37" i="1" l="1"/>
  <c r="E54" i="1" l="1"/>
  <c r="D54" i="1"/>
  <c r="E37" i="1"/>
</calcChain>
</file>

<file path=xl/sharedStrings.xml><?xml version="1.0" encoding="utf-8"?>
<sst xmlns="http://schemas.openxmlformats.org/spreadsheetml/2006/main" count="1597" uniqueCount="237">
  <si>
    <t>Nome</t>
  </si>
  <si>
    <t>MINISTÉRIO DA EDUCAÇÃO</t>
  </si>
  <si>
    <t>SECRETARIA DE EDUCAÇÃO PROFISSIONAL E TECNOLÓGICA</t>
  </si>
  <si>
    <t xml:space="preserve">  INSTITUTO FEDERAL DE EDUCAÇÃO, CIÊNCIA E TECNOLOGIA DE MINAS GERAIS</t>
  </si>
  <si>
    <t>PLANEJAMENTO DE INFRAESTRUTURA DE LABORATÓRIO DO CURSO</t>
  </si>
  <si>
    <t>Item</t>
  </si>
  <si>
    <t>Código Sisplan</t>
  </si>
  <si>
    <t>Descrição detalhada</t>
  </si>
  <si>
    <t>Unid.</t>
  </si>
  <si>
    <t>Quant. Total Estimado</t>
  </si>
  <si>
    <t>Valor Unitário</t>
  </si>
  <si>
    <t>Valor Total Estimado</t>
  </si>
  <si>
    <t>x</t>
  </si>
  <si>
    <t>Turma 1</t>
  </si>
  <si>
    <t>Turma 2</t>
  </si>
  <si>
    <t>Situação</t>
  </si>
  <si>
    <t>TOTAL - R$</t>
  </si>
  <si>
    <t>TOTAL ADQUIRIDO - R$</t>
  </si>
  <si>
    <t>TOTAL QUE SERÁ ADQUIRIDO - R$</t>
  </si>
  <si>
    <t>TOTAL JÀ ADQUIRIDO - R$</t>
  </si>
  <si>
    <t>Justificativa: Atendimento a criação do novo curso e a disciplina de Química e Biologia.</t>
  </si>
  <si>
    <t>Justificativa: Atendimento a criação do novo curso e a disciplina de Informática Básica.</t>
  </si>
  <si>
    <t>LABORATÓRIO 2</t>
  </si>
  <si>
    <t>LABORATÓRIO 3</t>
  </si>
  <si>
    <t>LABORATÓRIO 4</t>
  </si>
  <si>
    <t>LABORATÓRIO 5</t>
  </si>
  <si>
    <t>CUSTO</t>
  </si>
  <si>
    <t>Componente Curricular</t>
  </si>
  <si>
    <t xml:space="preserve">LABORATÓRIO 1 </t>
  </si>
  <si>
    <t xml:space="preserve">Justificativa: </t>
  </si>
  <si>
    <t>Nome do docente ou previsão de contratação</t>
  </si>
  <si>
    <t>CH do componente curricular</t>
  </si>
  <si>
    <t>CH efetivamente lecionada</t>
  </si>
  <si>
    <t>Servidor</t>
  </si>
  <si>
    <t>Vínculo</t>
  </si>
  <si>
    <t>ACERVO BIBLIOGRÁFICO PARA UTILIZAÇÃO NO CURSO</t>
  </si>
  <si>
    <t>Tipo de material</t>
  </si>
  <si>
    <t>Qt.</t>
  </si>
  <si>
    <t>1º ANO/SEMESTRE</t>
  </si>
  <si>
    <t>2º ANO/SEMESTRE</t>
  </si>
  <si>
    <t>3º ANO/SEMESTRE</t>
  </si>
  <si>
    <t>Formação</t>
  </si>
  <si>
    <t>Curso</t>
  </si>
  <si>
    <t>CH semanal</t>
  </si>
  <si>
    <t>CH semanal total</t>
  </si>
  <si>
    <t>CH anual</t>
  </si>
  <si>
    <t>CH anual total</t>
  </si>
  <si>
    <r>
      <t>Regime de Trabalho</t>
    </r>
    <r>
      <rPr>
        <sz val="8"/>
        <color rgb="FF000000"/>
        <rFont val="Arial"/>
        <family val="2"/>
      </rPr>
      <t xml:space="preserve">
(20h ou 40h)</t>
    </r>
  </si>
  <si>
    <r>
      <t xml:space="preserve">Nome
</t>
    </r>
    <r>
      <rPr>
        <sz val="8"/>
        <color rgb="FF000000"/>
        <rFont val="Arial"/>
        <family val="2"/>
      </rPr>
      <t>(Preencher com "A contratar" quando se aplicar)</t>
    </r>
  </si>
  <si>
    <r>
      <t xml:space="preserve">Disciplina
</t>
    </r>
    <r>
      <rPr>
        <sz val="8"/>
        <color rgb="FF000000"/>
        <rFont val="Arial"/>
        <family val="2"/>
      </rPr>
      <t>(Listar, primeiramente, as disciplinas do curso a ser criação e, em seguida, as disciplinas dos demais cursos de atuação)</t>
    </r>
  </si>
  <si>
    <t>DESCRIÇÃO DO CORPO DOCENTE DO CURSO</t>
  </si>
  <si>
    <t>4º ANO/SEMESTRE</t>
  </si>
  <si>
    <t>5º SEMESTRE</t>
  </si>
  <si>
    <t>6º SEMESTRE</t>
  </si>
  <si>
    <t>7º SEMESTRE</t>
  </si>
  <si>
    <t>8º SEMESTRE</t>
  </si>
  <si>
    <t>9º SEMESTRE</t>
  </si>
  <si>
    <t>10º SEMESTRE</t>
  </si>
  <si>
    <t>Incluir demais semestres, quando se aplicar</t>
  </si>
  <si>
    <t>Alex de Andrade Fernandes</t>
  </si>
  <si>
    <t>Educação Física</t>
  </si>
  <si>
    <t>40h</t>
  </si>
  <si>
    <t>Administracão</t>
  </si>
  <si>
    <t>Ergonomia</t>
  </si>
  <si>
    <t>Empreendedorismo</t>
  </si>
  <si>
    <t xml:space="preserve">Engenharia Eletrica </t>
  </si>
  <si>
    <t xml:space="preserve">Téc. Int. Automação Industrial </t>
  </si>
  <si>
    <t>Alessandra Mara Vieira</t>
  </si>
  <si>
    <t>Português</t>
  </si>
  <si>
    <t>Português instrumental</t>
  </si>
  <si>
    <t>TTC II</t>
  </si>
  <si>
    <t>Elder Pereira Beltrame</t>
  </si>
  <si>
    <t>Geografia</t>
  </si>
  <si>
    <t>Português e Literatura - Mestre em Literatura - Grauação em Comunicação Social</t>
  </si>
  <si>
    <t xml:space="preserve">Educação Física - Doutor em Ciências do Esporte </t>
  </si>
  <si>
    <t>Geografia - Mestre em Meio Ambiente</t>
  </si>
  <si>
    <t>Sociologia</t>
  </si>
  <si>
    <t>Estudos Ambientais</t>
  </si>
  <si>
    <t>Economia</t>
  </si>
  <si>
    <t>Metodologia Cientifica</t>
  </si>
  <si>
    <t>Gabriel Miranda Freitas</t>
  </si>
  <si>
    <t>Engenharia Eletricista - Especialista em Automação Industrial</t>
  </si>
  <si>
    <t>Eletricidade e Eletrônica</t>
  </si>
  <si>
    <t>Circuitos Elétricos II</t>
  </si>
  <si>
    <t>Sistemas e Controles</t>
  </si>
  <si>
    <t>Algoritimo</t>
  </si>
  <si>
    <t>Instalações Elétricas II</t>
  </si>
  <si>
    <t>Microcontroladores</t>
  </si>
  <si>
    <t>Automação Industrial</t>
  </si>
  <si>
    <t>Optativa 5</t>
  </si>
  <si>
    <t>Gustavo Rafael de Souza Reis  </t>
  </si>
  <si>
    <t>Engenharia Eletricista - Mestre em Engenharia Elétrica</t>
  </si>
  <si>
    <t>Controle e Automação Industrial</t>
  </si>
  <si>
    <t>Eletricidade Básica</t>
  </si>
  <si>
    <t>Medidas Elétricas</t>
  </si>
  <si>
    <t>Instalações Elétricas I</t>
  </si>
  <si>
    <t>Análise de SEP</t>
  </si>
  <si>
    <t>Planejamento e Operação de SEP</t>
  </si>
  <si>
    <t>Geração, Transmissão e Distribuição</t>
  </si>
  <si>
    <t>Optativa 4</t>
  </si>
  <si>
    <t>Isabela Araújo Fioravante</t>
  </si>
  <si>
    <t>Química - Doutorado em Engenharia Química - Materiais</t>
  </si>
  <si>
    <t>Química</t>
  </si>
  <si>
    <t>Materiais Elétricos</t>
  </si>
  <si>
    <t>Quimica Geral</t>
  </si>
  <si>
    <t>Jandir Caetano Ferreira</t>
  </si>
  <si>
    <t>Engenheiria Mecânica - Especialista em Meio Ambiente</t>
  </si>
  <si>
    <t>Tecnologia dos Processos Industriais I</t>
  </si>
  <si>
    <t>Mecânica Técnica</t>
  </si>
  <si>
    <t>Tecnologia Processos Industriais II</t>
  </si>
  <si>
    <t>Optativa 1</t>
  </si>
  <si>
    <t>Manutenção Industrial</t>
  </si>
  <si>
    <t>João Trajano da Silva Neto</t>
  </si>
  <si>
    <t>Engenheiria Mecânica - Doutorado em Resistência dos Materiais</t>
  </si>
  <si>
    <t>Comandos Hidráulicos e Pneumáticos II</t>
  </si>
  <si>
    <t xml:space="preserve">Resistência dos Materiais </t>
  </si>
  <si>
    <t>Resistência dos Materiais</t>
  </si>
  <si>
    <t>Luciano Silva</t>
  </si>
  <si>
    <t>Filosofia</t>
  </si>
  <si>
    <t>Energias Renováveis</t>
  </si>
  <si>
    <t>Fenômenos de Transporte</t>
  </si>
  <si>
    <t>Optativa 3</t>
  </si>
  <si>
    <t>Sistemas Hidráulicos e pneumáticos</t>
  </si>
  <si>
    <t>Ciência dos Materiais</t>
  </si>
  <si>
    <t>Segurança do Trabalho</t>
  </si>
  <si>
    <t>Márcio Takeshi Sugawara</t>
  </si>
  <si>
    <t xml:space="preserve">Engenheiria Agronômica - Doutorado em Mecanização Agrícola - Técnico em Elétronica - Técnico em Telecomunicações - Graduação em Biologia </t>
  </si>
  <si>
    <t>Biologia</t>
  </si>
  <si>
    <t>Introdução a informática</t>
  </si>
  <si>
    <t>Eletrônica analógica II</t>
  </si>
  <si>
    <t>Marcos Flávio de Oliveira Silva</t>
  </si>
  <si>
    <t>Física - Doutor em Física</t>
  </si>
  <si>
    <t>Física</t>
  </si>
  <si>
    <t>Física II</t>
  </si>
  <si>
    <t>Física III</t>
  </si>
  <si>
    <t>Marlizete Franco da Silva</t>
  </si>
  <si>
    <t>Matemática - Mestre em Educação</t>
  </si>
  <si>
    <t xml:space="preserve">Matemática </t>
  </si>
  <si>
    <t>Cálculo I</t>
  </si>
  <si>
    <t>Cálculo IV</t>
  </si>
  <si>
    <t>Marina Morena dos Santos e Silva</t>
  </si>
  <si>
    <t>Português e Inglês - Doutora em Linguagem</t>
  </si>
  <si>
    <t>Inglês</t>
  </si>
  <si>
    <t>Rafael Martins Ribeiro</t>
  </si>
  <si>
    <t>Engenheiria Mecânica - Mestrado em Engenheiria Mecânica</t>
  </si>
  <si>
    <t>Elementos de Máquinas</t>
  </si>
  <si>
    <t>Informática Básica</t>
  </si>
  <si>
    <t>Desenho Técnico e Computacional</t>
  </si>
  <si>
    <t xml:space="preserve">Desenho Técnico </t>
  </si>
  <si>
    <t>Ronaldo Guimarães</t>
  </si>
  <si>
    <t>Engenharia Eletricista - Doutor em Engenharia Elétrica</t>
  </si>
  <si>
    <t>Motores e Acionamentos Elétricos</t>
  </si>
  <si>
    <t>Eletromagnetismo</t>
  </si>
  <si>
    <t>Conversão de Energia</t>
  </si>
  <si>
    <t>Máquinas Elétricas I</t>
  </si>
  <si>
    <t>Máquinas Elétricas II</t>
  </si>
  <si>
    <t>Transformadores Elétricos</t>
  </si>
  <si>
    <t>Eficiência Energética</t>
  </si>
  <si>
    <t>Taciana Almeida Garrido de Resende </t>
  </si>
  <si>
    <t>História</t>
  </si>
  <si>
    <t>História - Doutoranda em História</t>
  </si>
  <si>
    <t xml:space="preserve">Filosofia e Ética </t>
  </si>
  <si>
    <t>TCC 1</t>
  </si>
  <si>
    <t>Verônica Lopes Pereira de Oliveira</t>
  </si>
  <si>
    <t>Cálculo II</t>
  </si>
  <si>
    <t>Cálculo III</t>
  </si>
  <si>
    <t>Métodos Numéricos</t>
  </si>
  <si>
    <t>Algebra linear e geom. Analítica</t>
  </si>
  <si>
    <t>Weber de Almeida Lima</t>
  </si>
  <si>
    <t>Metrologia Aplicada à Automação Industrial</t>
  </si>
  <si>
    <t>Instrumentação Industrial</t>
  </si>
  <si>
    <t>Projetos de Automação e Segurança do Trabalho</t>
  </si>
  <si>
    <t>Física I</t>
  </si>
  <si>
    <t>Mecância Geral</t>
  </si>
  <si>
    <t>Estatística</t>
  </si>
  <si>
    <t>Willian Marlon Ferreira</t>
  </si>
  <si>
    <t>Comandos Hidráulicos e Pneumáticos I</t>
  </si>
  <si>
    <t>Circuitos Elétricos I</t>
  </si>
  <si>
    <t>Eletrônica analógica I</t>
  </si>
  <si>
    <t>Optativa 2</t>
  </si>
  <si>
    <t>Eletrônica Digital</t>
  </si>
  <si>
    <t>Eletrônica de Potência</t>
  </si>
  <si>
    <t>Acionamentos</t>
  </si>
  <si>
    <t>Matemática</t>
  </si>
  <si>
    <t>Alessandra Cristina Valério</t>
  </si>
  <si>
    <t>Efetivo</t>
  </si>
  <si>
    <t>EBTT</t>
  </si>
  <si>
    <t>CH anual total - 60 min</t>
  </si>
  <si>
    <t>ANO I - 2019</t>
  </si>
  <si>
    <t>ANO II - 2020</t>
  </si>
  <si>
    <t>ANO III - 2021</t>
  </si>
  <si>
    <r>
      <t xml:space="preserve">ANO IV - 2022
</t>
    </r>
    <r>
      <rPr>
        <sz val="10"/>
        <color rgb="FF000000"/>
        <rFont val="Arial"/>
        <family val="2"/>
      </rPr>
      <t>(Inserir demais anos de duração do curso, quando se aplicar)</t>
    </r>
  </si>
  <si>
    <r>
      <t xml:space="preserve">ANO V - 2023
</t>
    </r>
    <r>
      <rPr>
        <sz val="10"/>
        <color rgb="FF000000"/>
        <rFont val="Arial"/>
        <family val="2"/>
      </rPr>
      <t>(Inserir demais anos de duração do curso, quando se aplicar)</t>
    </r>
  </si>
  <si>
    <t>( X ) existente (   ) a construir (   ) em projeto ( X  ) outra situação: Local já existente - Em complementação de equipamentos</t>
  </si>
  <si>
    <t>Osciloscopio Digital 100MHz</t>
  </si>
  <si>
    <t>UM</t>
  </si>
  <si>
    <t>Adquirir</t>
  </si>
  <si>
    <t>MULTÍMETRO DIGITAL</t>
  </si>
  <si>
    <t>Fonte de alimentação simétrica variável</t>
  </si>
  <si>
    <t>Kit Arduino Master</t>
  </si>
  <si>
    <t>Banco de Ensaios em Eletrônica Digital</t>
  </si>
  <si>
    <t>JÁ Adquirido</t>
  </si>
  <si>
    <t>Gerador de função</t>
  </si>
  <si>
    <t>KIT DE RESISTORES DE CARBONO 1 W TOLERÂNCIA 5%</t>
  </si>
  <si>
    <t>Kit</t>
  </si>
  <si>
    <t>Kit de LED</t>
  </si>
  <si>
    <t>Módulo de Sensor de Humidade e Temperatura Digital Arduino</t>
  </si>
  <si>
    <t>Potenciometros Lineares do tipo mini, modelo L20</t>
  </si>
  <si>
    <t>Protoboard 840 furos - 3 bornes</t>
  </si>
  <si>
    <t>KIT DE RESISTORES DE CARBONO 1/4 W TOLERÂNCIA 5%</t>
  </si>
  <si>
    <t>Kit transformador desmontável</t>
  </si>
  <si>
    <t>Alicate amperímetro digital</t>
  </si>
  <si>
    <t>Justificativa: Atendimento a criação do novo curso e a disciplina de Motores e Acionamentos Elétricos</t>
  </si>
  <si>
    <t>INVERSOR DE FREQUENCIA VETORIAL, COM 2 ENTRADAS ANALÓGICAS, 220V, 1/2CV</t>
  </si>
  <si>
    <t>UND.</t>
  </si>
  <si>
    <t>Painel didático de comando elétrico de motores</t>
  </si>
  <si>
    <t>Motor de indução trifásico 0,5 cv - 220/380V</t>
  </si>
  <si>
    <t>Autotransformador - 380/440VCA : 220VCA - 5 kvA</t>
  </si>
  <si>
    <t>( X ) existente (   ) a construir (   ) em projeto ( X  ) outra situação: Local já existente - Compra de equipamentos</t>
  </si>
  <si>
    <t>Justificativa: Atendimento a criação do novo curso e a disciplina de Controle e Automação Industrial, Instrumentação Industrial, Comandos Hidráulicos e Pneumáticos I e II.</t>
  </si>
  <si>
    <t>Bancada didática para Controladores Lógico Programáveis</t>
  </si>
  <si>
    <t>Bancada de treinamento em acionamento pneumático</t>
  </si>
  <si>
    <t>BALANÇA DIGITAL ANALÍTICA , CALIBRAÇO EXTERNA</t>
  </si>
  <si>
    <t>CONJUNTO ESPECIAL DE QUÍMICA PARA ENSINO SUPERIOR</t>
  </si>
  <si>
    <t>bomba de vácuo e ar comprimido</t>
  </si>
  <si>
    <t>Geladeira</t>
  </si>
  <si>
    <t>Computador Desktop</t>
  </si>
  <si>
    <t>Já Adquirido</t>
  </si>
  <si>
    <t>Livros Básicos</t>
  </si>
  <si>
    <t>PNLD</t>
  </si>
  <si>
    <t>A adquirir</t>
  </si>
  <si>
    <t>Solicitar junto ao MEC</t>
  </si>
  <si>
    <t xml:space="preserve">Livros Áreas Técnicas </t>
  </si>
  <si>
    <t>Não aplica</t>
  </si>
  <si>
    <t>Existente</t>
  </si>
  <si>
    <t xml:space="preserve">Serão utilizados livros adquiridos para Engenharia Elétrica - Existindo necessidade novos serão adquiridos aos longo dos anos </t>
  </si>
  <si>
    <t>Engenheiria Mecânica - Mestrado em Energias Renováveis - Engenheiro de Segurança do Trabalho - Graduação em Direito - Graduação em Filosofia - Mestrado em Ciências das Religiões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</si>
</sst>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R$ &quot;* #,##0.00_-;&quot;-R$ &quot;* #,##0.00_-;_-&quot;R$ &quot;* \-??_-;_-@_-"/>
    <numFmt numFmtId="165" formatCode="_(* #,##0.00_);_(* \(#,##0.00\);_(* \-??_);_(@_)"/>
    <numFmt numFmtId="166" formatCode="&quot;R$ &quot;#,##0.00"/>
    <numFmt numFmtId="167" formatCode="0.0"/>
  </numFmts>
  <fonts count="18" x14ac:knownFonts="1"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9.5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u/>
      <sz val="10"/>
      <color theme="10"/>
      <name val="Arial"/>
      <family val="2"/>
      <charset val="1"/>
    </font>
    <font>
      <b/>
      <sz val="10"/>
      <color rgb="FFFF0000"/>
      <name val="Arial"/>
      <family val="2"/>
    </font>
    <font>
      <b/>
      <sz val="16"/>
      <color rgb="FF000000"/>
      <name val="Arial"/>
      <family val="2"/>
      <charset val="1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EFEFEF"/>
      </patternFill>
    </fill>
    <fill>
      <patternFill patternType="solid">
        <fgColor rgb="FFDDDDDD"/>
        <bgColor rgb="FFD9D9D9"/>
      </patternFill>
    </fill>
    <fill>
      <patternFill patternType="solid">
        <fgColor rgb="FFC5D9F1"/>
        <bgColor rgb="FFD8D8D8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EFEFEF"/>
      </patternFill>
    </fill>
    <fill>
      <patternFill patternType="solid">
        <fgColor theme="1"/>
        <bgColor rgb="FFD8D8D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64" fontId="8" fillId="0" borderId="0" applyBorder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/>
    <xf numFmtId="164" fontId="8" fillId="0" borderId="0" applyBorder="0" applyProtection="0"/>
  </cellStyleXfs>
  <cellXfs count="144">
    <xf numFmtId="0" fontId="0" fillId="0" borderId="0" xfId="0"/>
    <xf numFmtId="0" fontId="0" fillId="5" borderId="0" xfId="0" applyFont="1" applyFill="1"/>
    <xf numFmtId="0" fontId="2" fillId="5" borderId="0" xfId="0" applyFont="1" applyFill="1" applyAlignment="1"/>
    <xf numFmtId="0" fontId="0" fillId="5" borderId="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64" fontId="7" fillId="5" borderId="8" xfId="1" applyFont="1" applyFill="1" applyBorder="1" applyAlignment="1" applyProtection="1">
      <alignment horizontal="center" vertical="center" wrapText="1"/>
    </xf>
    <xf numFmtId="164" fontId="7" fillId="2" borderId="8" xfId="1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164" fontId="7" fillId="5" borderId="10" xfId="1" applyFont="1" applyFill="1" applyBorder="1" applyAlignment="1" applyProtection="1">
      <alignment horizontal="center" vertical="center"/>
    </xf>
    <xf numFmtId="165" fontId="0" fillId="5" borderId="0" xfId="0" applyNumberFormat="1" applyFont="1" applyFill="1" applyBorder="1"/>
    <xf numFmtId="165" fontId="7" fillId="5" borderId="12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64" fontId="7" fillId="5" borderId="12" xfId="1" applyFont="1" applyFill="1" applyBorder="1" applyAlignment="1" applyProtection="1">
      <alignment horizontal="center" vertical="center"/>
    </xf>
    <xf numFmtId="166" fontId="7" fillId="5" borderId="12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/>
    <xf numFmtId="164" fontId="0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/>
    <xf numFmtId="164" fontId="7" fillId="6" borderId="8" xfId="1" applyFont="1" applyFill="1" applyBorder="1" applyAlignment="1" applyProtection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13" fillId="0" borderId="0" xfId="0" applyFont="1" applyBorder="1" applyAlignment="1"/>
    <xf numFmtId="0" fontId="7" fillId="5" borderId="0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66" fontId="7" fillId="5" borderId="17" xfId="0" applyNumberFormat="1" applyFont="1" applyFill="1" applyBorder="1" applyAlignment="1">
      <alignment vertical="center"/>
    </xf>
    <xf numFmtId="0" fontId="1" fillId="3" borderId="8" xfId="0" applyFont="1" applyFill="1" applyBorder="1"/>
    <xf numFmtId="0" fontId="0" fillId="0" borderId="8" xfId="0" applyBorder="1"/>
    <xf numFmtId="0" fontId="15" fillId="8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9" fillId="9" borderId="8" xfId="0" applyFont="1" applyFill="1" applyBorder="1"/>
    <xf numFmtId="0" fontId="17" fillId="9" borderId="8" xfId="0" applyFont="1" applyFill="1" applyBorder="1" applyAlignment="1">
      <alignment vertical="center" wrapText="1"/>
    </xf>
    <xf numFmtId="0" fontId="17" fillId="9" borderId="0" xfId="2" applyFont="1" applyFill="1" applyAlignment="1" applyProtection="1">
      <alignment horizontal="left" wrapText="1"/>
    </xf>
    <xf numFmtId="0" fontId="17" fillId="9" borderId="8" xfId="0" applyFont="1" applyFill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7" fillId="0" borderId="0" xfId="2" applyFont="1" applyFill="1" applyAlignment="1" applyProtection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9" fillId="7" borderId="6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17" fillId="0" borderId="0" xfId="2" applyNumberFormat="1" applyFont="1" applyFill="1" applyAlignment="1" applyProtection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/>
    </xf>
    <xf numFmtId="0" fontId="15" fillId="9" borderId="0" xfId="0" applyFont="1" applyFill="1" applyAlignment="1">
      <alignment horizontal="center" vertical="center" wrapText="1"/>
    </xf>
    <xf numFmtId="0" fontId="0" fillId="9" borderId="8" xfId="0" applyFill="1" applyBorder="1" applyAlignment="1">
      <alignment horizontal="center" vertical="center"/>
    </xf>
    <xf numFmtId="0" fontId="0" fillId="9" borderId="0" xfId="0" applyFill="1"/>
    <xf numFmtId="0" fontId="15" fillId="9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164" fontId="7" fillId="6" borderId="10" xfId="1" applyFont="1" applyFill="1" applyBorder="1" applyAlignment="1" applyProtection="1">
      <alignment horizontal="center" vertical="center"/>
    </xf>
    <xf numFmtId="164" fontId="7" fillId="2" borderId="10" xfId="1" applyFont="1" applyFill="1" applyBorder="1" applyAlignment="1" applyProtection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167" fontId="0" fillId="0" borderId="26" xfId="0" applyNumberFormat="1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 wrapText="1"/>
    </xf>
    <xf numFmtId="0" fontId="9" fillId="9" borderId="26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0" fillId="5" borderId="24" xfId="0" applyFont="1" applyFill="1" applyBorder="1" applyAlignment="1">
      <alignment horizontal="center"/>
    </xf>
    <xf numFmtId="0" fontId="0" fillId="5" borderId="25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6">
    <cellStyle name="Hiperlink" xfId="2" builtinId="8"/>
    <cellStyle name="Moeda" xfId="1" builtinId="4"/>
    <cellStyle name="Moeda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EFEFEF"/>
      <rgbColor rgb="FF660066"/>
      <rgbColor rgb="FFFF8080"/>
      <rgbColor rgb="FF0066CC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EAD3"/>
      <rgbColor rgb="FFDDDDDD"/>
      <rgbColor rgb="FFD9D9D9"/>
      <rgbColor rgb="FFFF99CC"/>
      <rgbColor rgb="FFCC99FF"/>
      <rgbColor rgb="FFD8D8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42333</xdr:rowOff>
    </xdr:from>
    <xdr:to>
      <xdr:col>2</xdr:col>
      <xdr:colOff>814917</xdr:colOff>
      <xdr:row>5</xdr:row>
      <xdr:rowOff>264582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201083"/>
          <a:ext cx="2063750" cy="1015999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1</xdr:row>
      <xdr:rowOff>42333</xdr:rowOff>
    </xdr:from>
    <xdr:to>
      <xdr:col>2</xdr:col>
      <xdr:colOff>814917</xdr:colOff>
      <xdr:row>5</xdr:row>
      <xdr:rowOff>264582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78F09C-9465-7841-8040-4ED490ED0B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207433"/>
          <a:ext cx="2237317" cy="1022349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"/>
  <sheetViews>
    <sheetView zoomScale="110" zoomScaleNormal="110" workbookViewId="0">
      <selection activeCell="I17" sqref="I17"/>
    </sheetView>
  </sheetViews>
  <sheetFormatPr defaultColWidth="8.85546875" defaultRowHeight="14.1" customHeight="1" x14ac:dyDescent="0.2"/>
  <cols>
    <col min="1" max="1" width="16" style="53" customWidth="1"/>
    <col min="2" max="2" width="8.42578125" style="73"/>
    <col min="3" max="3" width="43.28515625" style="53" customWidth="1"/>
    <col min="4" max="4" width="10.140625" style="53" customWidth="1"/>
    <col min="5" max="5" width="8.7109375" style="53" customWidth="1"/>
    <col min="6" max="6" width="37.42578125" style="53" bestFit="1" customWidth="1"/>
    <col min="7" max="7" width="24.140625" style="53" bestFit="1" customWidth="1"/>
    <col min="8" max="9" width="24.140625" style="53" customWidth="1"/>
    <col min="10" max="10" width="31.7109375" style="53"/>
    <col min="11" max="11" width="9.42578125" style="53" customWidth="1"/>
    <col min="12" max="12" width="13.85546875" style="53"/>
    <col min="13" max="13" width="42.28515625" style="53" customWidth="1"/>
    <col min="14" max="14" width="38.7109375" style="53" bestFit="1" customWidth="1"/>
    <col min="15" max="15" width="37.42578125" style="53" customWidth="1"/>
    <col min="16" max="16" width="40.42578125" style="53" customWidth="1"/>
    <col min="17" max="1024" width="8.42578125" style="53"/>
    <col min="1025" max="16384" width="8.85546875" style="53"/>
  </cols>
  <sheetData>
    <row r="1" spans="1:12" ht="14.1" customHeight="1" thickBot="1" x14ac:dyDescent="0.25">
      <c r="A1" s="48"/>
      <c r="B1" s="49"/>
      <c r="C1" s="50" t="s">
        <v>27</v>
      </c>
      <c r="D1" s="51" t="s">
        <v>13</v>
      </c>
      <c r="E1" s="52" t="s">
        <v>14</v>
      </c>
      <c r="F1" s="51" t="s">
        <v>30</v>
      </c>
      <c r="G1" s="51" t="s">
        <v>31</v>
      </c>
      <c r="H1" s="51" t="s">
        <v>32</v>
      </c>
      <c r="I1" s="51" t="s">
        <v>33</v>
      </c>
      <c r="J1" s="51" t="s">
        <v>34</v>
      </c>
    </row>
    <row r="2" spans="1:12" ht="14.1" customHeight="1" thickBot="1" x14ac:dyDescent="0.25">
      <c r="A2" s="54" t="s">
        <v>38</v>
      </c>
      <c r="B2" s="55">
        <v>1</v>
      </c>
      <c r="C2" s="56" t="s">
        <v>76</v>
      </c>
      <c r="D2" s="57">
        <v>1</v>
      </c>
      <c r="E2" s="57">
        <v>1</v>
      </c>
      <c r="F2" s="57" t="s">
        <v>71</v>
      </c>
      <c r="G2" s="56">
        <v>33.299999999999997</v>
      </c>
      <c r="H2" s="56">
        <v>40</v>
      </c>
      <c r="I2" s="56" t="s">
        <v>186</v>
      </c>
      <c r="J2" s="56" t="s">
        <v>185</v>
      </c>
    </row>
    <row r="3" spans="1:12" ht="14.1" customHeight="1" thickBot="1" x14ac:dyDescent="0.25">
      <c r="A3" s="58"/>
      <c r="B3" s="59">
        <v>1</v>
      </c>
      <c r="C3" s="60" t="s">
        <v>118</v>
      </c>
      <c r="D3" s="57">
        <v>1</v>
      </c>
      <c r="E3" s="57">
        <v>1</v>
      </c>
      <c r="F3" s="57" t="s">
        <v>158</v>
      </c>
      <c r="G3" s="56">
        <v>33.299999999999997</v>
      </c>
      <c r="H3" s="56">
        <v>40</v>
      </c>
      <c r="I3" s="56" t="s">
        <v>186</v>
      </c>
      <c r="J3" s="56" t="s">
        <v>185</v>
      </c>
    </row>
    <row r="4" spans="1:12" ht="14.1" customHeight="1" thickBot="1" x14ac:dyDescent="0.25">
      <c r="A4" s="58"/>
      <c r="B4" s="59">
        <v>1</v>
      </c>
      <c r="C4" s="60" t="s">
        <v>72</v>
      </c>
      <c r="D4" s="57">
        <v>2</v>
      </c>
      <c r="E4" s="57">
        <v>2</v>
      </c>
      <c r="F4" s="57" t="s">
        <v>71</v>
      </c>
      <c r="G4" s="56">
        <v>66.7</v>
      </c>
      <c r="H4" s="56">
        <v>80</v>
      </c>
      <c r="I4" s="56" t="s">
        <v>186</v>
      </c>
      <c r="J4" s="56" t="s">
        <v>185</v>
      </c>
    </row>
    <row r="5" spans="1:12" ht="14.1" customHeight="1" thickBot="1" x14ac:dyDescent="0.25">
      <c r="A5" s="58"/>
      <c r="B5" s="59">
        <v>1</v>
      </c>
      <c r="C5" s="60" t="s">
        <v>159</v>
      </c>
      <c r="D5" s="57">
        <v>2</v>
      </c>
      <c r="E5" s="57">
        <v>2</v>
      </c>
      <c r="F5" s="57" t="s">
        <v>158</v>
      </c>
      <c r="G5" s="56">
        <v>66.7</v>
      </c>
      <c r="H5" s="56">
        <v>80</v>
      </c>
      <c r="I5" s="56" t="s">
        <v>186</v>
      </c>
      <c r="J5" s="56" t="s">
        <v>185</v>
      </c>
    </row>
    <row r="6" spans="1:12" ht="14.1" customHeight="1" thickBot="1" x14ac:dyDescent="0.25">
      <c r="A6" s="58"/>
      <c r="B6" s="59">
        <v>1</v>
      </c>
      <c r="C6" s="60" t="s">
        <v>68</v>
      </c>
      <c r="D6" s="57">
        <v>3</v>
      </c>
      <c r="E6" s="57">
        <v>3</v>
      </c>
      <c r="F6" s="57" t="s">
        <v>184</v>
      </c>
      <c r="G6" s="56">
        <v>100</v>
      </c>
      <c r="H6" s="56">
        <v>120</v>
      </c>
      <c r="I6" s="56" t="s">
        <v>186</v>
      </c>
      <c r="J6" s="56" t="s">
        <v>185</v>
      </c>
    </row>
    <row r="7" spans="1:12" ht="14.1" customHeight="1" thickBot="1" x14ac:dyDescent="0.25">
      <c r="A7" s="58"/>
      <c r="B7" s="59">
        <v>1</v>
      </c>
      <c r="C7" s="60" t="s">
        <v>127</v>
      </c>
      <c r="D7" s="57">
        <v>2</v>
      </c>
      <c r="E7" s="57">
        <v>2</v>
      </c>
      <c r="F7" s="57" t="s">
        <v>125</v>
      </c>
      <c r="G7" s="56">
        <v>66.7</v>
      </c>
      <c r="H7" s="56">
        <v>80</v>
      </c>
      <c r="I7" s="56" t="s">
        <v>186</v>
      </c>
      <c r="J7" s="56" t="s">
        <v>185</v>
      </c>
    </row>
    <row r="8" spans="1:12" ht="14.1" customHeight="1" thickBot="1" x14ac:dyDescent="0.25">
      <c r="A8" s="58"/>
      <c r="B8" s="59">
        <v>1</v>
      </c>
      <c r="C8" s="60" t="s">
        <v>102</v>
      </c>
      <c r="D8" s="57">
        <v>2</v>
      </c>
      <c r="E8" s="57">
        <v>2</v>
      </c>
      <c r="F8" s="57" t="s">
        <v>100</v>
      </c>
      <c r="G8" s="56">
        <v>66.7</v>
      </c>
      <c r="H8" s="56">
        <v>80</v>
      </c>
      <c r="I8" s="56" t="s">
        <v>186</v>
      </c>
      <c r="J8" s="56" t="s">
        <v>185</v>
      </c>
    </row>
    <row r="9" spans="1:12" ht="14.1" customHeight="1" thickBot="1" x14ac:dyDescent="0.25">
      <c r="A9" s="58"/>
      <c r="B9" s="59">
        <v>1</v>
      </c>
      <c r="C9" s="60" t="s">
        <v>60</v>
      </c>
      <c r="D9" s="57">
        <v>2</v>
      </c>
      <c r="E9" s="57">
        <v>2</v>
      </c>
      <c r="F9" s="57" t="s">
        <v>59</v>
      </c>
      <c r="G9" s="56">
        <v>66.7</v>
      </c>
      <c r="H9" s="56">
        <v>80</v>
      </c>
      <c r="I9" s="56" t="s">
        <v>186</v>
      </c>
      <c r="J9" s="56" t="s">
        <v>185</v>
      </c>
    </row>
    <row r="10" spans="1:12" ht="14.1" customHeight="1" thickBot="1" x14ac:dyDescent="0.25">
      <c r="A10" s="58"/>
      <c r="B10" s="59">
        <v>1</v>
      </c>
      <c r="C10" s="60" t="s">
        <v>132</v>
      </c>
      <c r="D10" s="57">
        <v>2</v>
      </c>
      <c r="E10" s="57">
        <v>2</v>
      </c>
      <c r="F10" s="57" t="s">
        <v>130</v>
      </c>
      <c r="G10" s="56">
        <v>66.7</v>
      </c>
      <c r="H10" s="56">
        <v>80</v>
      </c>
      <c r="I10" s="56" t="s">
        <v>186</v>
      </c>
      <c r="J10" s="56" t="s">
        <v>185</v>
      </c>
    </row>
    <row r="11" spans="1:12" ht="14.1" customHeight="1" thickBot="1" x14ac:dyDescent="0.25">
      <c r="A11" s="58"/>
      <c r="B11" s="59">
        <v>1</v>
      </c>
      <c r="C11" s="60" t="s">
        <v>183</v>
      </c>
      <c r="D11" s="57">
        <v>3</v>
      </c>
      <c r="E11" s="57">
        <v>3</v>
      </c>
      <c r="F11" s="57" t="s">
        <v>135</v>
      </c>
      <c r="G11" s="56">
        <v>100</v>
      </c>
      <c r="H11" s="56">
        <v>120</v>
      </c>
      <c r="I11" s="56" t="s">
        <v>186</v>
      </c>
      <c r="J11" s="56" t="s">
        <v>185</v>
      </c>
    </row>
    <row r="12" spans="1:12" ht="14.1" customHeight="1" thickBot="1" x14ac:dyDescent="0.25">
      <c r="A12" s="58"/>
      <c r="B12" s="59">
        <v>1</v>
      </c>
      <c r="C12" s="60" t="s">
        <v>142</v>
      </c>
      <c r="D12" s="57">
        <v>2</v>
      </c>
      <c r="E12" s="57">
        <v>2</v>
      </c>
      <c r="F12" s="57" t="s">
        <v>140</v>
      </c>
      <c r="G12" s="56">
        <v>66.7</v>
      </c>
      <c r="H12" s="56">
        <v>80</v>
      </c>
      <c r="I12" s="56" t="s">
        <v>186</v>
      </c>
      <c r="J12" s="56" t="s">
        <v>185</v>
      </c>
    </row>
    <row r="13" spans="1:12" ht="14.1" customHeight="1" thickBot="1" x14ac:dyDescent="0.25">
      <c r="A13" s="58"/>
      <c r="B13" s="59">
        <v>1</v>
      </c>
      <c r="C13" s="60" t="s">
        <v>82</v>
      </c>
      <c r="D13" s="57">
        <v>2</v>
      </c>
      <c r="E13" s="57">
        <v>2</v>
      </c>
      <c r="F13" s="57" t="s">
        <v>90</v>
      </c>
      <c r="G13" s="56">
        <v>66.7</v>
      </c>
      <c r="H13" s="56">
        <v>80</v>
      </c>
      <c r="I13" s="56" t="s">
        <v>186</v>
      </c>
      <c r="J13" s="56" t="s">
        <v>185</v>
      </c>
    </row>
    <row r="14" spans="1:12" ht="14.1" customHeight="1" thickBot="1" x14ac:dyDescent="0.25">
      <c r="A14" s="58"/>
      <c r="B14" s="59">
        <v>1</v>
      </c>
      <c r="C14" s="60" t="s">
        <v>176</v>
      </c>
      <c r="D14" s="57">
        <v>2</v>
      </c>
      <c r="E14" s="57">
        <v>2</v>
      </c>
      <c r="F14" s="57" t="s">
        <v>175</v>
      </c>
      <c r="G14" s="56">
        <v>66.7</v>
      </c>
      <c r="H14" s="56">
        <v>80</v>
      </c>
      <c r="I14" s="56" t="s">
        <v>186</v>
      </c>
      <c r="J14" s="56" t="s">
        <v>185</v>
      </c>
    </row>
    <row r="15" spans="1:12" ht="14.1" customHeight="1" thickBot="1" x14ac:dyDescent="0.25">
      <c r="A15" s="58"/>
      <c r="B15" s="59">
        <v>1</v>
      </c>
      <c r="C15" s="60" t="s">
        <v>107</v>
      </c>
      <c r="D15" s="57">
        <v>2</v>
      </c>
      <c r="E15" s="57">
        <v>2</v>
      </c>
      <c r="F15" s="57" t="s">
        <v>105</v>
      </c>
      <c r="G15" s="56">
        <v>66.7</v>
      </c>
      <c r="H15" s="56">
        <v>80</v>
      </c>
      <c r="I15" s="56" t="s">
        <v>186</v>
      </c>
      <c r="J15" s="56" t="s">
        <v>185</v>
      </c>
      <c r="K15" s="61"/>
      <c r="L15" s="46"/>
    </row>
    <row r="16" spans="1:12" ht="14.1" customHeight="1" thickBot="1" x14ac:dyDescent="0.25">
      <c r="A16" s="62"/>
      <c r="B16" s="59">
        <v>1</v>
      </c>
      <c r="C16" s="60" t="s">
        <v>169</v>
      </c>
      <c r="D16" s="57">
        <v>2</v>
      </c>
      <c r="E16" s="57">
        <v>2</v>
      </c>
      <c r="F16" s="57" t="s">
        <v>168</v>
      </c>
      <c r="G16" s="56">
        <v>66.7</v>
      </c>
      <c r="H16" s="56">
        <v>80</v>
      </c>
      <c r="I16" s="56" t="s">
        <v>186</v>
      </c>
      <c r="J16" s="56" t="s">
        <v>185</v>
      </c>
      <c r="K16" s="61"/>
      <c r="L16" s="46"/>
    </row>
    <row r="17" spans="1:14" s="68" customFormat="1" ht="14.1" customHeight="1" thickBot="1" x14ac:dyDescent="0.25">
      <c r="A17" s="63"/>
      <c r="B17" s="63"/>
      <c r="C17" s="63"/>
      <c r="D17" s="64">
        <f>SUM(D2:D16)</f>
        <v>30</v>
      </c>
      <c r="E17" s="64">
        <f>SUM(E2:E16)</f>
        <v>30</v>
      </c>
      <c r="F17" s="65"/>
      <c r="G17" s="66">
        <f>SUM(G2:G16)</f>
        <v>1000.3000000000002</v>
      </c>
      <c r="H17" s="66">
        <f>SUM(H2:H16)</f>
        <v>1200</v>
      </c>
      <c r="I17" s="66"/>
      <c r="J17" s="66"/>
      <c r="K17" s="67"/>
      <c r="L17" s="47"/>
    </row>
    <row r="18" spans="1:14" ht="14.1" customHeight="1" thickBot="1" x14ac:dyDescent="0.25">
      <c r="A18" s="54" t="s">
        <v>39</v>
      </c>
      <c r="B18" s="59">
        <v>2</v>
      </c>
      <c r="C18" s="56" t="s">
        <v>76</v>
      </c>
      <c r="D18" s="56">
        <v>1</v>
      </c>
      <c r="E18" s="56">
        <v>1</v>
      </c>
      <c r="F18" s="74" t="s">
        <v>71</v>
      </c>
      <c r="G18" s="56">
        <v>33.299999999999997</v>
      </c>
      <c r="H18" s="56">
        <v>40</v>
      </c>
      <c r="I18" s="56" t="s">
        <v>186</v>
      </c>
      <c r="J18" s="56" t="s">
        <v>185</v>
      </c>
      <c r="K18" s="61"/>
      <c r="L18" s="46"/>
    </row>
    <row r="19" spans="1:14" ht="14.1" customHeight="1" thickBot="1" x14ac:dyDescent="0.25">
      <c r="A19" s="58"/>
      <c r="B19" s="59">
        <v>2</v>
      </c>
      <c r="C19" s="60" t="s">
        <v>118</v>
      </c>
      <c r="D19" s="56">
        <v>1</v>
      </c>
      <c r="E19" s="56">
        <v>1</v>
      </c>
      <c r="F19" s="74" t="s">
        <v>158</v>
      </c>
      <c r="G19" s="56">
        <v>33.299999999999997</v>
      </c>
      <c r="H19" s="56">
        <v>40</v>
      </c>
      <c r="I19" s="56" t="s">
        <v>186</v>
      </c>
      <c r="J19" s="56" t="s">
        <v>185</v>
      </c>
      <c r="K19" s="61"/>
      <c r="L19" s="46"/>
    </row>
    <row r="20" spans="1:14" ht="14.1" customHeight="1" thickBot="1" x14ac:dyDescent="0.25">
      <c r="A20" s="58"/>
      <c r="B20" s="59">
        <v>2</v>
      </c>
      <c r="C20" s="60" t="s">
        <v>72</v>
      </c>
      <c r="D20" s="56">
        <v>1</v>
      </c>
      <c r="E20" s="56">
        <v>1</v>
      </c>
      <c r="F20" s="74" t="s">
        <v>71</v>
      </c>
      <c r="G20" s="56">
        <v>33.299999999999997</v>
      </c>
      <c r="H20" s="56">
        <v>40</v>
      </c>
      <c r="I20" s="56" t="s">
        <v>186</v>
      </c>
      <c r="J20" s="56" t="s">
        <v>185</v>
      </c>
      <c r="K20" s="69"/>
      <c r="L20" s="46"/>
    </row>
    <row r="21" spans="1:14" ht="14.1" customHeight="1" thickBot="1" x14ac:dyDescent="0.25">
      <c r="A21" s="58"/>
      <c r="B21" s="59">
        <v>2</v>
      </c>
      <c r="C21" s="60" t="s">
        <v>159</v>
      </c>
      <c r="D21" s="56">
        <v>1</v>
      </c>
      <c r="E21" s="56">
        <v>1</v>
      </c>
      <c r="F21" s="74" t="s">
        <v>158</v>
      </c>
      <c r="G21" s="56">
        <v>33.299999999999997</v>
      </c>
      <c r="H21" s="56">
        <v>40</v>
      </c>
      <c r="I21" s="56" t="s">
        <v>186</v>
      </c>
      <c r="J21" s="56" t="s">
        <v>185</v>
      </c>
      <c r="K21" s="61"/>
      <c r="L21" s="46"/>
    </row>
    <row r="22" spans="1:14" ht="14.1" customHeight="1" thickBot="1" x14ac:dyDescent="0.25">
      <c r="A22" s="58"/>
      <c r="B22" s="59">
        <v>2</v>
      </c>
      <c r="C22" s="60" t="s">
        <v>68</v>
      </c>
      <c r="D22" s="60">
        <v>3</v>
      </c>
      <c r="E22" s="60">
        <v>3</v>
      </c>
      <c r="F22" s="74" t="s">
        <v>184</v>
      </c>
      <c r="G22" s="56">
        <v>100</v>
      </c>
      <c r="H22" s="56">
        <v>120</v>
      </c>
      <c r="I22" s="56" t="s">
        <v>186</v>
      </c>
      <c r="J22" s="56" t="s">
        <v>185</v>
      </c>
      <c r="K22" s="61"/>
      <c r="L22" s="46"/>
    </row>
    <row r="23" spans="1:14" ht="14.1" customHeight="1" thickBot="1" x14ac:dyDescent="0.25">
      <c r="A23" s="58"/>
      <c r="B23" s="59">
        <v>2</v>
      </c>
      <c r="C23" s="60" t="s">
        <v>127</v>
      </c>
      <c r="D23" s="60">
        <v>2</v>
      </c>
      <c r="E23" s="60">
        <v>2</v>
      </c>
      <c r="F23" s="74" t="s">
        <v>125</v>
      </c>
      <c r="G23" s="56">
        <v>66.7</v>
      </c>
      <c r="H23" s="56">
        <v>80</v>
      </c>
      <c r="I23" s="56" t="s">
        <v>186</v>
      </c>
      <c r="J23" s="56" t="s">
        <v>185</v>
      </c>
      <c r="K23" s="46"/>
      <c r="L23" s="46"/>
    </row>
    <row r="24" spans="1:14" ht="14.1" customHeight="1" thickBot="1" x14ac:dyDescent="0.25">
      <c r="A24" s="58"/>
      <c r="B24" s="59">
        <v>2</v>
      </c>
      <c r="C24" s="60" t="s">
        <v>102</v>
      </c>
      <c r="D24" s="60">
        <v>2</v>
      </c>
      <c r="E24" s="60">
        <v>2</v>
      </c>
      <c r="F24" s="74" t="s">
        <v>100</v>
      </c>
      <c r="G24" s="56">
        <v>66.7</v>
      </c>
      <c r="H24" s="56">
        <v>80</v>
      </c>
      <c r="I24" s="56" t="s">
        <v>186</v>
      </c>
      <c r="J24" s="56" t="s">
        <v>185</v>
      </c>
    </row>
    <row r="25" spans="1:14" ht="14.1" customHeight="1" thickBot="1" x14ac:dyDescent="0.25">
      <c r="A25" s="58"/>
      <c r="B25" s="59">
        <v>2</v>
      </c>
      <c r="C25" s="60" t="s">
        <v>60</v>
      </c>
      <c r="D25" s="60">
        <v>2</v>
      </c>
      <c r="E25" s="60">
        <v>2</v>
      </c>
      <c r="F25" s="74" t="s">
        <v>59</v>
      </c>
      <c r="G25" s="56">
        <v>66.7</v>
      </c>
      <c r="H25" s="56">
        <v>80</v>
      </c>
      <c r="I25" s="56" t="s">
        <v>186</v>
      </c>
      <c r="J25" s="56" t="s">
        <v>185</v>
      </c>
      <c r="K25" s="45"/>
      <c r="L25" s="45"/>
      <c r="M25" s="45"/>
      <c r="N25" s="45"/>
    </row>
    <row r="26" spans="1:14" ht="14.1" customHeight="1" thickBot="1" x14ac:dyDescent="0.25">
      <c r="A26" s="58"/>
      <c r="B26" s="59">
        <v>2</v>
      </c>
      <c r="C26" s="60" t="s">
        <v>132</v>
      </c>
      <c r="D26" s="60">
        <v>2</v>
      </c>
      <c r="E26" s="60">
        <v>2</v>
      </c>
      <c r="F26" s="74" t="s">
        <v>130</v>
      </c>
      <c r="G26" s="56">
        <v>66.7</v>
      </c>
      <c r="H26" s="56">
        <v>80</v>
      </c>
      <c r="I26" s="56" t="s">
        <v>186</v>
      </c>
      <c r="J26" s="56" t="s">
        <v>185</v>
      </c>
      <c r="K26" s="45"/>
      <c r="L26" s="45"/>
      <c r="M26" s="45"/>
      <c r="N26" s="45"/>
    </row>
    <row r="27" spans="1:14" ht="14.1" customHeight="1" thickBot="1" x14ac:dyDescent="0.25">
      <c r="A27" s="58"/>
      <c r="B27" s="59">
        <v>2</v>
      </c>
      <c r="C27" s="60" t="s">
        <v>183</v>
      </c>
      <c r="D27" s="60">
        <v>3</v>
      </c>
      <c r="E27" s="60">
        <v>3</v>
      </c>
      <c r="F27" s="74" t="s">
        <v>135</v>
      </c>
      <c r="G27" s="56">
        <v>100</v>
      </c>
      <c r="H27" s="56">
        <v>120</v>
      </c>
      <c r="I27" s="56" t="s">
        <v>186</v>
      </c>
      <c r="J27" s="56" t="s">
        <v>185</v>
      </c>
      <c r="K27" s="45"/>
      <c r="L27" s="45"/>
      <c r="M27" s="45"/>
      <c r="N27" s="45"/>
    </row>
    <row r="28" spans="1:14" ht="14.1" customHeight="1" thickBot="1" x14ac:dyDescent="0.25">
      <c r="A28" s="58"/>
      <c r="B28" s="59">
        <v>2</v>
      </c>
      <c r="C28" s="60" t="s">
        <v>142</v>
      </c>
      <c r="D28" s="60">
        <v>2</v>
      </c>
      <c r="E28" s="60">
        <v>2</v>
      </c>
      <c r="F28" s="74" t="s">
        <v>140</v>
      </c>
      <c r="G28" s="56">
        <v>66.7</v>
      </c>
      <c r="H28" s="56">
        <v>80</v>
      </c>
      <c r="I28" s="56" t="s">
        <v>186</v>
      </c>
      <c r="J28" s="56" t="s">
        <v>185</v>
      </c>
      <c r="K28" s="45"/>
      <c r="L28" s="45"/>
      <c r="M28" s="45"/>
      <c r="N28" s="45"/>
    </row>
    <row r="29" spans="1:14" ht="14.1" customHeight="1" thickBot="1" x14ac:dyDescent="0.25">
      <c r="A29" s="58"/>
      <c r="B29" s="59">
        <v>2</v>
      </c>
      <c r="C29" s="60" t="s">
        <v>170</v>
      </c>
      <c r="D29" s="60">
        <v>2</v>
      </c>
      <c r="E29" s="60">
        <v>2</v>
      </c>
      <c r="F29" s="74" t="s">
        <v>168</v>
      </c>
      <c r="G29" s="56">
        <v>66.7</v>
      </c>
      <c r="H29" s="56">
        <v>80</v>
      </c>
      <c r="I29" s="56" t="s">
        <v>186</v>
      </c>
      <c r="J29" s="56" t="s">
        <v>185</v>
      </c>
    </row>
    <row r="30" spans="1:14" ht="14.1" customHeight="1" thickBot="1" x14ac:dyDescent="0.25">
      <c r="A30" s="58"/>
      <c r="B30" s="59">
        <v>2</v>
      </c>
      <c r="C30" s="60" t="s">
        <v>114</v>
      </c>
      <c r="D30" s="60">
        <v>2</v>
      </c>
      <c r="E30" s="60">
        <v>2</v>
      </c>
      <c r="F30" s="74" t="s">
        <v>112</v>
      </c>
      <c r="G30" s="56">
        <v>66.7</v>
      </c>
      <c r="H30" s="56">
        <v>80</v>
      </c>
      <c r="I30" s="56" t="s">
        <v>186</v>
      </c>
      <c r="J30" s="56" t="s">
        <v>185</v>
      </c>
    </row>
    <row r="31" spans="1:14" ht="14.1" customHeight="1" thickBot="1" x14ac:dyDescent="0.25">
      <c r="A31" s="58"/>
      <c r="B31" s="59">
        <v>2</v>
      </c>
      <c r="C31" s="60" t="s">
        <v>145</v>
      </c>
      <c r="D31" s="60">
        <v>2</v>
      </c>
      <c r="E31" s="60">
        <v>2</v>
      </c>
      <c r="F31" s="74" t="s">
        <v>143</v>
      </c>
      <c r="G31" s="56">
        <v>66.7</v>
      </c>
      <c r="H31" s="56">
        <v>80</v>
      </c>
      <c r="I31" s="56" t="s">
        <v>186</v>
      </c>
      <c r="J31" s="56" t="s">
        <v>185</v>
      </c>
    </row>
    <row r="32" spans="1:14" ht="14.1" customHeight="1" thickBot="1" x14ac:dyDescent="0.25">
      <c r="A32" s="58"/>
      <c r="B32" s="59">
        <v>2</v>
      </c>
      <c r="C32" s="60" t="s">
        <v>151</v>
      </c>
      <c r="D32" s="60">
        <v>2</v>
      </c>
      <c r="E32" s="60">
        <v>2</v>
      </c>
      <c r="F32" s="74" t="s">
        <v>149</v>
      </c>
      <c r="G32" s="56">
        <v>66.7</v>
      </c>
      <c r="H32" s="56">
        <v>80</v>
      </c>
      <c r="I32" s="56" t="s">
        <v>186</v>
      </c>
      <c r="J32" s="56" t="s">
        <v>185</v>
      </c>
    </row>
    <row r="33" spans="1:10" ht="14.1" customHeight="1" thickBot="1" x14ac:dyDescent="0.25">
      <c r="A33" s="58"/>
      <c r="B33" s="59">
        <v>2</v>
      </c>
      <c r="C33" s="60" t="s">
        <v>108</v>
      </c>
      <c r="D33" s="60">
        <v>2</v>
      </c>
      <c r="E33" s="60">
        <v>2</v>
      </c>
      <c r="F33" s="74" t="s">
        <v>105</v>
      </c>
      <c r="G33" s="56">
        <v>66.7</v>
      </c>
      <c r="H33" s="56">
        <v>80</v>
      </c>
      <c r="I33" s="56" t="s">
        <v>186</v>
      </c>
      <c r="J33" s="56" t="s">
        <v>185</v>
      </c>
    </row>
    <row r="34" spans="1:10" ht="14.1" customHeight="1" thickBot="1" x14ac:dyDescent="0.25">
      <c r="A34" s="58"/>
      <c r="B34" s="59">
        <v>2</v>
      </c>
      <c r="C34" s="60" t="s">
        <v>146</v>
      </c>
      <c r="D34" s="60">
        <v>2</v>
      </c>
      <c r="E34" s="60">
        <v>2</v>
      </c>
      <c r="F34" s="74" t="s">
        <v>143</v>
      </c>
      <c r="G34" s="56">
        <v>66.7</v>
      </c>
      <c r="H34" s="56">
        <v>80</v>
      </c>
      <c r="I34" s="56" t="s">
        <v>186</v>
      </c>
      <c r="J34" s="56" t="s">
        <v>185</v>
      </c>
    </row>
    <row r="35" spans="1:10" ht="14.1" customHeight="1" thickBot="1" x14ac:dyDescent="0.25">
      <c r="A35" s="58"/>
      <c r="B35" s="59">
        <v>2</v>
      </c>
      <c r="C35" s="60" t="s">
        <v>109</v>
      </c>
      <c r="D35" s="60">
        <v>2</v>
      </c>
      <c r="E35" s="60">
        <v>2</v>
      </c>
      <c r="F35" s="74" t="s">
        <v>105</v>
      </c>
      <c r="G35" s="56">
        <v>66.7</v>
      </c>
      <c r="H35" s="56">
        <v>80</v>
      </c>
      <c r="I35" s="56" t="s">
        <v>186</v>
      </c>
      <c r="J35" s="56" t="s">
        <v>185</v>
      </c>
    </row>
    <row r="36" spans="1:10" ht="14.1" customHeight="1" thickBot="1" x14ac:dyDescent="0.25">
      <c r="A36" s="62"/>
      <c r="B36" s="59">
        <v>2</v>
      </c>
      <c r="C36" s="60" t="s">
        <v>147</v>
      </c>
      <c r="D36" s="60">
        <v>2</v>
      </c>
      <c r="E36" s="60">
        <v>2</v>
      </c>
      <c r="F36" s="74" t="s">
        <v>143</v>
      </c>
      <c r="G36" s="56">
        <v>66.7</v>
      </c>
      <c r="H36" s="56">
        <v>80</v>
      </c>
      <c r="I36" s="56" t="s">
        <v>186</v>
      </c>
      <c r="J36" s="56" t="s">
        <v>185</v>
      </c>
    </row>
    <row r="37" spans="1:10" ht="14.1" customHeight="1" thickBot="1" x14ac:dyDescent="0.25">
      <c r="A37" s="70"/>
      <c r="B37" s="70"/>
      <c r="C37" s="70"/>
      <c r="D37" s="71">
        <f>SUM(D18:D36)</f>
        <v>36</v>
      </c>
      <c r="E37" s="71">
        <f t="shared" ref="E37" si="0">SUM(E18:E36)</f>
        <v>36</v>
      </c>
      <c r="F37" s="72"/>
      <c r="G37" s="66">
        <f>SUM(G18:G36)</f>
        <v>1200.3000000000004</v>
      </c>
      <c r="H37" s="66">
        <f>SUM(H18:H36)</f>
        <v>1440</v>
      </c>
      <c r="I37" s="56"/>
      <c r="J37" s="56"/>
    </row>
    <row r="38" spans="1:10" ht="14.1" customHeight="1" thickBot="1" x14ac:dyDescent="0.25">
      <c r="A38" s="54" t="s">
        <v>40</v>
      </c>
      <c r="B38" s="59">
        <v>3</v>
      </c>
      <c r="C38" s="57" t="s">
        <v>76</v>
      </c>
      <c r="D38" s="57">
        <v>1</v>
      </c>
      <c r="E38" s="57">
        <v>1</v>
      </c>
      <c r="F38" s="57" t="s">
        <v>117</v>
      </c>
      <c r="G38" s="56">
        <v>33.299999999999997</v>
      </c>
      <c r="H38" s="56">
        <v>40</v>
      </c>
      <c r="I38" s="56" t="s">
        <v>186</v>
      </c>
      <c r="J38" s="56" t="s">
        <v>185</v>
      </c>
    </row>
    <row r="39" spans="1:10" ht="14.1" customHeight="1" thickBot="1" x14ac:dyDescent="0.25">
      <c r="A39" s="58"/>
      <c r="B39" s="59">
        <v>3</v>
      </c>
      <c r="C39" s="57" t="s">
        <v>118</v>
      </c>
      <c r="D39" s="57">
        <v>1</v>
      </c>
      <c r="E39" s="57">
        <v>1</v>
      </c>
      <c r="F39" s="57" t="s">
        <v>117</v>
      </c>
      <c r="G39" s="56">
        <v>33.299999999999997</v>
      </c>
      <c r="H39" s="56">
        <v>40</v>
      </c>
      <c r="I39" s="56" t="s">
        <v>186</v>
      </c>
      <c r="J39" s="56" t="s">
        <v>185</v>
      </c>
    </row>
    <row r="40" spans="1:10" ht="14.1" customHeight="1" thickBot="1" x14ac:dyDescent="0.25">
      <c r="A40" s="58"/>
      <c r="B40" s="59">
        <v>3</v>
      </c>
      <c r="C40" s="57" t="s">
        <v>72</v>
      </c>
      <c r="D40" s="57">
        <v>2</v>
      </c>
      <c r="E40" s="57">
        <v>2</v>
      </c>
      <c r="F40" s="57" t="s">
        <v>71</v>
      </c>
      <c r="G40" s="56">
        <v>66.7</v>
      </c>
      <c r="H40" s="56">
        <v>80</v>
      </c>
      <c r="I40" s="56" t="s">
        <v>186</v>
      </c>
      <c r="J40" s="56" t="s">
        <v>185</v>
      </c>
    </row>
    <row r="41" spans="1:10" ht="14.1" customHeight="1" thickBot="1" x14ac:dyDescent="0.25">
      <c r="A41" s="58"/>
      <c r="B41" s="59">
        <v>3</v>
      </c>
      <c r="C41" s="57" t="s">
        <v>159</v>
      </c>
      <c r="D41" s="57">
        <v>2</v>
      </c>
      <c r="E41" s="57">
        <v>2</v>
      </c>
      <c r="F41" s="57" t="s">
        <v>158</v>
      </c>
      <c r="G41" s="56">
        <v>66.7</v>
      </c>
      <c r="H41" s="56">
        <v>80</v>
      </c>
      <c r="I41" s="56" t="s">
        <v>186</v>
      </c>
      <c r="J41" s="56" t="s">
        <v>185</v>
      </c>
    </row>
    <row r="42" spans="1:10" ht="14.1" customHeight="1" thickBot="1" x14ac:dyDescent="0.25">
      <c r="A42" s="58"/>
      <c r="B42" s="59">
        <v>3</v>
      </c>
      <c r="C42" s="57" t="s">
        <v>68</v>
      </c>
      <c r="D42" s="57">
        <v>3</v>
      </c>
      <c r="E42" s="57">
        <v>3</v>
      </c>
      <c r="F42" s="57" t="s">
        <v>140</v>
      </c>
      <c r="G42" s="56">
        <v>100</v>
      </c>
      <c r="H42" s="56">
        <v>120</v>
      </c>
      <c r="I42" s="56" t="s">
        <v>186</v>
      </c>
      <c r="J42" s="56" t="s">
        <v>185</v>
      </c>
    </row>
    <row r="43" spans="1:10" ht="14.1" customHeight="1" thickBot="1" x14ac:dyDescent="0.25">
      <c r="A43" s="58"/>
      <c r="B43" s="59">
        <v>3</v>
      </c>
      <c r="C43" s="57" t="s">
        <v>127</v>
      </c>
      <c r="D43" s="57">
        <v>2</v>
      </c>
      <c r="E43" s="57">
        <v>2</v>
      </c>
      <c r="F43" s="57" t="s">
        <v>125</v>
      </c>
      <c r="G43" s="56">
        <v>66.7</v>
      </c>
      <c r="H43" s="56">
        <v>80</v>
      </c>
      <c r="I43" s="56" t="s">
        <v>186</v>
      </c>
      <c r="J43" s="56" t="s">
        <v>185</v>
      </c>
    </row>
    <row r="44" spans="1:10" ht="14.1" customHeight="1" thickBot="1" x14ac:dyDescent="0.25">
      <c r="A44" s="58"/>
      <c r="B44" s="59">
        <v>3</v>
      </c>
      <c r="C44" s="57" t="s">
        <v>102</v>
      </c>
      <c r="D44" s="57">
        <v>2</v>
      </c>
      <c r="E44" s="57">
        <v>2</v>
      </c>
      <c r="F44" s="57" t="s">
        <v>100</v>
      </c>
      <c r="G44" s="56">
        <v>66.7</v>
      </c>
      <c r="H44" s="56">
        <v>80</v>
      </c>
      <c r="I44" s="56" t="s">
        <v>186</v>
      </c>
      <c r="J44" s="56" t="s">
        <v>185</v>
      </c>
    </row>
    <row r="45" spans="1:10" ht="14.1" customHeight="1" thickBot="1" x14ac:dyDescent="0.25">
      <c r="A45" s="58"/>
      <c r="B45" s="59">
        <v>3</v>
      </c>
      <c r="C45" s="57" t="s">
        <v>60</v>
      </c>
      <c r="D45" s="57">
        <v>2</v>
      </c>
      <c r="E45" s="57">
        <v>2</v>
      </c>
      <c r="F45" s="57" t="s">
        <v>59</v>
      </c>
      <c r="G45" s="56">
        <v>66.7</v>
      </c>
      <c r="H45" s="56">
        <v>80</v>
      </c>
      <c r="I45" s="56" t="s">
        <v>186</v>
      </c>
      <c r="J45" s="56" t="s">
        <v>185</v>
      </c>
    </row>
    <row r="46" spans="1:10" ht="14.1" customHeight="1" thickBot="1" x14ac:dyDescent="0.25">
      <c r="A46" s="58"/>
      <c r="B46" s="59">
        <v>3</v>
      </c>
      <c r="C46" s="57" t="s">
        <v>132</v>
      </c>
      <c r="D46" s="57">
        <v>2</v>
      </c>
      <c r="E46" s="57">
        <v>2</v>
      </c>
      <c r="F46" s="57" t="s">
        <v>130</v>
      </c>
      <c r="G46" s="56">
        <v>66.7</v>
      </c>
      <c r="H46" s="56">
        <v>80</v>
      </c>
      <c r="I46" s="56" t="s">
        <v>186</v>
      </c>
      <c r="J46" s="56" t="s">
        <v>185</v>
      </c>
    </row>
    <row r="47" spans="1:10" ht="14.1" customHeight="1" thickBot="1" x14ac:dyDescent="0.25">
      <c r="A47" s="58"/>
      <c r="B47" s="59">
        <v>3</v>
      </c>
      <c r="C47" s="57" t="s">
        <v>183</v>
      </c>
      <c r="D47" s="57">
        <v>3</v>
      </c>
      <c r="E47" s="57">
        <v>3</v>
      </c>
      <c r="F47" s="57" t="s">
        <v>163</v>
      </c>
      <c r="G47" s="56">
        <v>100</v>
      </c>
      <c r="H47" s="56">
        <v>120</v>
      </c>
      <c r="I47" s="56" t="s">
        <v>186</v>
      </c>
      <c r="J47" s="56" t="s">
        <v>185</v>
      </c>
    </row>
    <row r="48" spans="1:10" ht="14.1" customHeight="1" thickBot="1" x14ac:dyDescent="0.25">
      <c r="A48" s="58"/>
      <c r="B48" s="59">
        <v>3</v>
      </c>
      <c r="C48" s="57" t="s">
        <v>142</v>
      </c>
      <c r="D48" s="57">
        <v>1</v>
      </c>
      <c r="E48" s="57">
        <v>1</v>
      </c>
      <c r="F48" s="57" t="s">
        <v>140</v>
      </c>
      <c r="G48" s="56">
        <v>33.299999999999997</v>
      </c>
      <c r="H48" s="56">
        <v>40</v>
      </c>
      <c r="I48" s="56" t="s">
        <v>186</v>
      </c>
      <c r="J48" s="56" t="s">
        <v>185</v>
      </c>
    </row>
    <row r="49" spans="1:10" ht="14.1" customHeight="1" thickBot="1" x14ac:dyDescent="0.25">
      <c r="A49" s="58"/>
      <c r="B49" s="59">
        <v>3</v>
      </c>
      <c r="C49" s="57" t="s">
        <v>92</v>
      </c>
      <c r="D49" s="57">
        <v>2</v>
      </c>
      <c r="E49" s="57">
        <v>2</v>
      </c>
      <c r="F49" s="57" t="s">
        <v>90</v>
      </c>
      <c r="G49" s="56">
        <v>66.7</v>
      </c>
      <c r="H49" s="56">
        <v>80</v>
      </c>
      <c r="I49" s="56" t="s">
        <v>186</v>
      </c>
      <c r="J49" s="56" t="s">
        <v>185</v>
      </c>
    </row>
    <row r="50" spans="1:10" ht="14.1" customHeight="1" thickBot="1" x14ac:dyDescent="0.25">
      <c r="A50" s="58"/>
      <c r="B50" s="59">
        <v>3</v>
      </c>
      <c r="C50" s="57" t="s">
        <v>111</v>
      </c>
      <c r="D50" s="57">
        <v>2</v>
      </c>
      <c r="E50" s="57">
        <v>2</v>
      </c>
      <c r="F50" s="57" t="s">
        <v>112</v>
      </c>
      <c r="G50" s="56">
        <v>66.7</v>
      </c>
      <c r="H50" s="56">
        <v>80</v>
      </c>
      <c r="I50" s="56" t="s">
        <v>186</v>
      </c>
      <c r="J50" s="56" t="s">
        <v>185</v>
      </c>
    </row>
    <row r="51" spans="1:10" ht="14.1" customHeight="1" thickBot="1" x14ac:dyDescent="0.25">
      <c r="A51" s="58"/>
      <c r="B51" s="59">
        <v>3</v>
      </c>
      <c r="C51" s="57" t="s">
        <v>171</v>
      </c>
      <c r="D51" s="57">
        <v>2</v>
      </c>
      <c r="E51" s="57">
        <v>2</v>
      </c>
      <c r="F51" s="57" t="s">
        <v>168</v>
      </c>
      <c r="G51" s="56">
        <v>66.7</v>
      </c>
      <c r="H51" s="56">
        <v>80</v>
      </c>
      <c r="I51" s="56" t="s">
        <v>186</v>
      </c>
      <c r="J51" s="56" t="s">
        <v>185</v>
      </c>
    </row>
    <row r="52" spans="1:10" ht="14.1" customHeight="1" thickBot="1" x14ac:dyDescent="0.25">
      <c r="A52" s="58"/>
      <c r="B52" s="59">
        <v>3</v>
      </c>
      <c r="C52" s="57" t="s">
        <v>115</v>
      </c>
      <c r="D52" s="57">
        <v>2</v>
      </c>
      <c r="E52" s="57">
        <v>2</v>
      </c>
      <c r="F52" s="57" t="s">
        <v>112</v>
      </c>
      <c r="G52" s="56">
        <v>66.7</v>
      </c>
      <c r="H52" s="56">
        <v>80</v>
      </c>
      <c r="I52" s="56" t="s">
        <v>186</v>
      </c>
      <c r="J52" s="56" t="s">
        <v>185</v>
      </c>
    </row>
    <row r="53" spans="1:10" ht="14.1" customHeight="1" thickBot="1" x14ac:dyDescent="0.25">
      <c r="A53" s="58"/>
      <c r="B53" s="59">
        <v>3</v>
      </c>
      <c r="C53" s="57" t="s">
        <v>119</v>
      </c>
      <c r="D53" s="57">
        <v>1</v>
      </c>
      <c r="E53" s="57">
        <v>1</v>
      </c>
      <c r="F53" s="57" t="s">
        <v>117</v>
      </c>
      <c r="G53" s="56">
        <v>33.299999999999997</v>
      </c>
      <c r="H53" s="56">
        <v>40</v>
      </c>
      <c r="I53" s="56" t="s">
        <v>186</v>
      </c>
      <c r="J53" s="56" t="s">
        <v>185</v>
      </c>
    </row>
    <row r="54" spans="1:10" ht="14.1" customHeight="1" thickBot="1" x14ac:dyDescent="0.25">
      <c r="A54" s="70"/>
      <c r="B54" s="70"/>
      <c r="C54" s="70"/>
      <c r="D54" s="71">
        <f>SUM(D38:D53)</f>
        <v>30</v>
      </c>
      <c r="E54" s="71">
        <f>SUM(E38:E53)</f>
        <v>30</v>
      </c>
      <c r="F54" s="72"/>
      <c r="G54" s="66">
        <f>SUM(G38:G53)</f>
        <v>1000.2</v>
      </c>
      <c r="H54" s="56">
        <f>SUM(H38:H53)</f>
        <v>1200</v>
      </c>
      <c r="I54" s="56" t="s">
        <v>186</v>
      </c>
      <c r="J54" s="56" t="s">
        <v>185</v>
      </c>
    </row>
    <row r="55" spans="1:10" ht="14.1" customHeight="1" thickBot="1" x14ac:dyDescent="0.25">
      <c r="A55" s="54" t="s">
        <v>51</v>
      </c>
      <c r="B55" s="59">
        <v>3</v>
      </c>
      <c r="C55" s="56"/>
      <c r="D55" s="56"/>
      <c r="E55" s="56"/>
      <c r="F55" s="56"/>
      <c r="G55" s="56"/>
      <c r="H55" s="56"/>
      <c r="I55" s="56"/>
      <c r="J55" s="56"/>
    </row>
    <row r="56" spans="1:10" ht="14.1" customHeight="1" thickBot="1" x14ac:dyDescent="0.25">
      <c r="A56" s="58"/>
      <c r="B56" s="59">
        <v>3</v>
      </c>
      <c r="C56" s="60"/>
      <c r="D56" s="56"/>
      <c r="E56" s="56"/>
      <c r="F56" s="56"/>
      <c r="G56" s="56"/>
      <c r="H56" s="56"/>
      <c r="I56" s="56"/>
      <c r="J56" s="56"/>
    </row>
    <row r="57" spans="1:10" ht="14.1" customHeight="1" thickBot="1" x14ac:dyDescent="0.25">
      <c r="A57" s="58"/>
      <c r="B57" s="59">
        <v>3</v>
      </c>
      <c r="C57" s="60"/>
      <c r="D57" s="56"/>
      <c r="E57" s="56"/>
      <c r="F57" s="56"/>
      <c r="G57" s="56"/>
      <c r="H57" s="56"/>
      <c r="I57" s="56"/>
      <c r="J57" s="56"/>
    </row>
    <row r="58" spans="1:10" ht="14.1" customHeight="1" thickBot="1" x14ac:dyDescent="0.25">
      <c r="A58" s="58"/>
      <c r="B58" s="59">
        <v>3</v>
      </c>
      <c r="C58" s="60"/>
      <c r="D58" s="56"/>
      <c r="E58" s="56"/>
      <c r="F58" s="56"/>
      <c r="G58" s="56"/>
      <c r="H58" s="56"/>
      <c r="I58" s="56"/>
      <c r="J58" s="56"/>
    </row>
    <row r="59" spans="1:10" ht="14.1" customHeight="1" thickBot="1" x14ac:dyDescent="0.25">
      <c r="A59" s="58"/>
      <c r="B59" s="59">
        <v>3</v>
      </c>
      <c r="C59" s="60"/>
      <c r="D59" s="60"/>
      <c r="E59" s="60"/>
      <c r="F59" s="60"/>
      <c r="G59" s="56"/>
      <c r="H59" s="56"/>
      <c r="I59" s="56"/>
      <c r="J59" s="56"/>
    </row>
    <row r="60" spans="1:10" ht="14.1" customHeight="1" thickBot="1" x14ac:dyDescent="0.25">
      <c r="A60" s="58"/>
      <c r="B60" s="59">
        <v>3</v>
      </c>
      <c r="C60" s="60"/>
      <c r="D60" s="60"/>
      <c r="E60" s="60"/>
      <c r="F60" s="60"/>
      <c r="G60" s="56"/>
      <c r="H60" s="56"/>
      <c r="I60" s="56"/>
      <c r="J60" s="56"/>
    </row>
    <row r="61" spans="1:10" ht="14.1" customHeight="1" thickBot="1" x14ac:dyDescent="0.25">
      <c r="A61" s="58"/>
      <c r="B61" s="59">
        <v>3</v>
      </c>
      <c r="C61" s="60"/>
      <c r="D61" s="60"/>
      <c r="E61" s="60"/>
      <c r="F61" s="60"/>
      <c r="G61" s="56"/>
      <c r="H61" s="56"/>
      <c r="I61" s="56"/>
      <c r="J61" s="56"/>
    </row>
    <row r="62" spans="1:10" ht="14.1" customHeight="1" thickBot="1" x14ac:dyDescent="0.25">
      <c r="A62" s="58"/>
      <c r="B62" s="59">
        <v>3</v>
      </c>
      <c r="C62" s="60"/>
      <c r="D62" s="60"/>
      <c r="E62" s="60"/>
      <c r="F62" s="60"/>
      <c r="G62" s="56"/>
      <c r="H62" s="56"/>
      <c r="I62" s="56"/>
      <c r="J62" s="56"/>
    </row>
    <row r="63" spans="1:10" ht="14.1" customHeight="1" thickBot="1" x14ac:dyDescent="0.25">
      <c r="A63" s="58"/>
      <c r="B63" s="59">
        <v>3</v>
      </c>
      <c r="C63" s="60"/>
      <c r="D63" s="60"/>
      <c r="E63" s="60"/>
      <c r="F63" s="60"/>
      <c r="G63" s="56"/>
      <c r="H63" s="56"/>
      <c r="I63" s="56"/>
      <c r="J63" s="56"/>
    </row>
    <row r="64" spans="1:10" ht="14.1" customHeight="1" thickBot="1" x14ac:dyDescent="0.25">
      <c r="A64" s="58"/>
      <c r="B64" s="59">
        <v>3</v>
      </c>
      <c r="C64" s="60"/>
      <c r="D64" s="60"/>
      <c r="E64" s="60"/>
      <c r="F64" s="60"/>
      <c r="G64" s="56"/>
      <c r="H64" s="56"/>
      <c r="I64" s="56"/>
      <c r="J64" s="56"/>
    </row>
    <row r="65" spans="1:10" ht="14.1" customHeight="1" thickBot="1" x14ac:dyDescent="0.25">
      <c r="A65" s="58"/>
      <c r="B65" s="59">
        <v>3</v>
      </c>
      <c r="C65" s="60"/>
      <c r="D65" s="60"/>
      <c r="E65" s="60"/>
      <c r="F65" s="60"/>
      <c r="G65" s="56"/>
      <c r="H65" s="56"/>
      <c r="I65" s="56"/>
      <c r="J65" s="56"/>
    </row>
    <row r="66" spans="1:10" ht="14.1" customHeight="1" thickBot="1" x14ac:dyDescent="0.25">
      <c r="A66" s="58"/>
      <c r="B66" s="59">
        <v>3</v>
      </c>
      <c r="C66" s="60"/>
      <c r="D66" s="60"/>
      <c r="E66" s="60"/>
      <c r="F66" s="60"/>
      <c r="G66" s="56"/>
      <c r="H66" s="56"/>
      <c r="I66" s="56"/>
      <c r="J66" s="56"/>
    </row>
    <row r="67" spans="1:10" ht="14.1" customHeight="1" thickBot="1" x14ac:dyDescent="0.25">
      <c r="A67" s="58"/>
      <c r="B67" s="59">
        <v>3</v>
      </c>
      <c r="C67" s="60"/>
      <c r="D67" s="60"/>
      <c r="E67" s="60"/>
      <c r="F67" s="60"/>
      <c r="G67" s="56"/>
      <c r="H67" s="56"/>
      <c r="I67" s="56"/>
      <c r="J67" s="56"/>
    </row>
    <row r="68" spans="1:10" ht="14.1" customHeight="1" thickBot="1" x14ac:dyDescent="0.25">
      <c r="A68" s="58"/>
      <c r="B68" s="59">
        <v>3</v>
      </c>
      <c r="C68" s="60"/>
      <c r="D68" s="60"/>
      <c r="E68" s="60"/>
      <c r="F68" s="60"/>
      <c r="G68" s="56"/>
      <c r="H68" s="56"/>
      <c r="I68" s="56"/>
      <c r="J68" s="56"/>
    </row>
    <row r="69" spans="1:10" ht="14.1" customHeight="1" thickBot="1" x14ac:dyDescent="0.25">
      <c r="A69" s="58"/>
      <c r="B69" s="59">
        <v>3</v>
      </c>
      <c r="C69" s="60"/>
      <c r="D69" s="60"/>
      <c r="E69" s="60"/>
      <c r="F69" s="60"/>
      <c r="G69" s="56"/>
      <c r="H69" s="56"/>
      <c r="I69" s="56"/>
      <c r="J69" s="56"/>
    </row>
    <row r="70" spans="1:10" ht="14.1" customHeight="1" thickBot="1" x14ac:dyDescent="0.25">
      <c r="A70" s="58"/>
      <c r="B70" s="59">
        <v>3</v>
      </c>
      <c r="C70" s="60"/>
      <c r="D70" s="60"/>
      <c r="E70" s="60"/>
      <c r="F70" s="60"/>
      <c r="G70" s="56"/>
      <c r="H70" s="56"/>
      <c r="I70" s="56"/>
      <c r="J70" s="56"/>
    </row>
    <row r="71" spans="1:10" ht="14.1" customHeight="1" thickBot="1" x14ac:dyDescent="0.25">
      <c r="A71" s="70"/>
      <c r="B71" s="70"/>
      <c r="C71" s="70"/>
      <c r="D71" s="71">
        <f>SUM(D55:D70)</f>
        <v>0</v>
      </c>
      <c r="E71" s="71">
        <f>SUM(E55:E70)</f>
        <v>0</v>
      </c>
      <c r="F71" s="72"/>
      <c r="G71" s="56">
        <f>SUM(G55:G70)</f>
        <v>0</v>
      </c>
      <c r="H71" s="56"/>
      <c r="I71" s="56"/>
      <c r="J71" s="56"/>
    </row>
    <row r="72" spans="1:10" ht="14.1" customHeight="1" thickBot="1" x14ac:dyDescent="0.25">
      <c r="A72" s="54" t="s">
        <v>52</v>
      </c>
      <c r="B72" s="59">
        <v>3</v>
      </c>
      <c r="C72" s="56"/>
      <c r="D72" s="56"/>
      <c r="E72" s="56"/>
      <c r="F72" s="56"/>
      <c r="G72" s="56"/>
      <c r="H72" s="56"/>
      <c r="I72" s="56"/>
      <c r="J72" s="56"/>
    </row>
    <row r="73" spans="1:10" ht="14.1" customHeight="1" thickBot="1" x14ac:dyDescent="0.25">
      <c r="A73" s="58"/>
      <c r="B73" s="59">
        <v>3</v>
      </c>
      <c r="C73" s="60"/>
      <c r="D73" s="56"/>
      <c r="E73" s="56"/>
      <c r="F73" s="56"/>
      <c r="G73" s="56"/>
      <c r="H73" s="56"/>
      <c r="I73" s="56"/>
      <c r="J73" s="56"/>
    </row>
    <row r="74" spans="1:10" ht="14.1" customHeight="1" thickBot="1" x14ac:dyDescent="0.25">
      <c r="A74" s="58"/>
      <c r="B74" s="59">
        <v>3</v>
      </c>
      <c r="C74" s="60"/>
      <c r="D74" s="56"/>
      <c r="E74" s="56"/>
      <c r="F74" s="56"/>
      <c r="G74" s="56"/>
      <c r="H74" s="56"/>
      <c r="I74" s="56"/>
      <c r="J74" s="56"/>
    </row>
    <row r="75" spans="1:10" ht="14.1" customHeight="1" thickBot="1" x14ac:dyDescent="0.25">
      <c r="A75" s="58"/>
      <c r="B75" s="59">
        <v>3</v>
      </c>
      <c r="C75" s="60"/>
      <c r="D75" s="56"/>
      <c r="E75" s="56"/>
      <c r="F75" s="56"/>
      <c r="G75" s="56"/>
      <c r="H75" s="56"/>
      <c r="I75" s="56"/>
      <c r="J75" s="56"/>
    </row>
    <row r="76" spans="1:10" ht="14.1" customHeight="1" thickBot="1" x14ac:dyDescent="0.25">
      <c r="A76" s="58"/>
      <c r="B76" s="59">
        <v>3</v>
      </c>
      <c r="C76" s="60"/>
      <c r="D76" s="60"/>
      <c r="E76" s="60"/>
      <c r="F76" s="60"/>
      <c r="G76" s="56"/>
      <c r="H76" s="56"/>
      <c r="I76" s="56"/>
      <c r="J76" s="56"/>
    </row>
    <row r="77" spans="1:10" ht="14.1" customHeight="1" thickBot="1" x14ac:dyDescent="0.25">
      <c r="A77" s="58"/>
      <c r="B77" s="59">
        <v>3</v>
      </c>
      <c r="C77" s="60"/>
      <c r="D77" s="60"/>
      <c r="E77" s="60"/>
      <c r="F77" s="60"/>
      <c r="G77" s="56"/>
      <c r="H77" s="56"/>
      <c r="I77" s="56"/>
      <c r="J77" s="56"/>
    </row>
    <row r="78" spans="1:10" ht="14.1" customHeight="1" thickBot="1" x14ac:dyDescent="0.25">
      <c r="A78" s="58"/>
      <c r="B78" s="59">
        <v>3</v>
      </c>
      <c r="C78" s="60"/>
      <c r="D78" s="60"/>
      <c r="E78" s="60"/>
      <c r="F78" s="60"/>
      <c r="G78" s="56"/>
      <c r="H78" s="56"/>
      <c r="I78" s="56"/>
      <c r="J78" s="56"/>
    </row>
    <row r="79" spans="1:10" ht="14.1" customHeight="1" thickBot="1" x14ac:dyDescent="0.25">
      <c r="A79" s="58"/>
      <c r="B79" s="59">
        <v>3</v>
      </c>
      <c r="C79" s="60"/>
      <c r="D79" s="60"/>
      <c r="E79" s="60"/>
      <c r="F79" s="60"/>
      <c r="G79" s="56"/>
      <c r="H79" s="56"/>
      <c r="I79" s="56"/>
      <c r="J79" s="56"/>
    </row>
    <row r="80" spans="1:10" ht="14.1" customHeight="1" thickBot="1" x14ac:dyDescent="0.25">
      <c r="A80" s="58"/>
      <c r="B80" s="59">
        <v>3</v>
      </c>
      <c r="C80" s="60"/>
      <c r="D80" s="60"/>
      <c r="E80" s="60"/>
      <c r="F80" s="60"/>
      <c r="G80" s="56"/>
      <c r="H80" s="56"/>
      <c r="I80" s="56"/>
      <c r="J80" s="56"/>
    </row>
    <row r="81" spans="1:10" ht="14.1" customHeight="1" thickBot="1" x14ac:dyDescent="0.25">
      <c r="A81" s="58"/>
      <c r="B81" s="59">
        <v>3</v>
      </c>
      <c r="C81" s="60"/>
      <c r="D81" s="60"/>
      <c r="E81" s="60"/>
      <c r="F81" s="60"/>
      <c r="G81" s="56"/>
      <c r="H81" s="56"/>
      <c r="I81" s="56"/>
      <c r="J81" s="56"/>
    </row>
    <row r="82" spans="1:10" ht="14.1" customHeight="1" thickBot="1" x14ac:dyDescent="0.25">
      <c r="A82" s="58"/>
      <c r="B82" s="59">
        <v>3</v>
      </c>
      <c r="C82" s="60"/>
      <c r="D82" s="60"/>
      <c r="E82" s="60"/>
      <c r="F82" s="60"/>
      <c r="G82" s="56"/>
      <c r="H82" s="56"/>
      <c r="I82" s="56"/>
      <c r="J82" s="56"/>
    </row>
    <row r="83" spans="1:10" ht="14.1" customHeight="1" thickBot="1" x14ac:dyDescent="0.25">
      <c r="A83" s="58"/>
      <c r="B83" s="59">
        <v>3</v>
      </c>
      <c r="C83" s="60"/>
      <c r="D83" s="60"/>
      <c r="E83" s="60"/>
      <c r="F83" s="60"/>
      <c r="G83" s="56"/>
      <c r="H83" s="56"/>
      <c r="I83" s="56"/>
      <c r="J83" s="56"/>
    </row>
    <row r="84" spans="1:10" ht="14.1" customHeight="1" thickBot="1" x14ac:dyDescent="0.25">
      <c r="A84" s="58"/>
      <c r="B84" s="59">
        <v>3</v>
      </c>
      <c r="C84" s="60"/>
      <c r="D84" s="60"/>
      <c r="E84" s="60"/>
      <c r="F84" s="60"/>
      <c r="G84" s="56"/>
      <c r="H84" s="56"/>
      <c r="I84" s="56"/>
      <c r="J84" s="56"/>
    </row>
    <row r="85" spans="1:10" ht="14.1" customHeight="1" thickBot="1" x14ac:dyDescent="0.25">
      <c r="A85" s="58"/>
      <c r="B85" s="59">
        <v>3</v>
      </c>
      <c r="C85" s="60"/>
      <c r="D85" s="60"/>
      <c r="E85" s="60"/>
      <c r="F85" s="60"/>
      <c r="G85" s="56"/>
      <c r="H85" s="56"/>
      <c r="I85" s="56"/>
      <c r="J85" s="56"/>
    </row>
    <row r="86" spans="1:10" ht="14.1" customHeight="1" thickBot="1" x14ac:dyDescent="0.25">
      <c r="A86" s="58"/>
      <c r="B86" s="59">
        <v>3</v>
      </c>
      <c r="C86" s="60"/>
      <c r="D86" s="60"/>
      <c r="E86" s="60"/>
      <c r="F86" s="60"/>
      <c r="G86" s="56"/>
      <c r="H86" s="56"/>
      <c r="I86" s="56"/>
      <c r="J86" s="56"/>
    </row>
    <row r="87" spans="1:10" ht="14.1" customHeight="1" thickBot="1" x14ac:dyDescent="0.25">
      <c r="A87" s="58"/>
      <c r="B87" s="59">
        <v>3</v>
      </c>
      <c r="C87" s="60"/>
      <c r="D87" s="60"/>
      <c r="E87" s="60"/>
      <c r="F87" s="60"/>
      <c r="G87" s="56"/>
      <c r="H87" s="56"/>
      <c r="I87" s="56"/>
      <c r="J87" s="56"/>
    </row>
    <row r="88" spans="1:10" ht="14.1" customHeight="1" thickBot="1" x14ac:dyDescent="0.25">
      <c r="A88" s="70"/>
      <c r="B88" s="70"/>
      <c r="C88" s="70"/>
      <c r="D88" s="71">
        <f>SUM(D72:D87)</f>
        <v>0</v>
      </c>
      <c r="E88" s="71">
        <f>SUM(E72:E87)</f>
        <v>0</v>
      </c>
      <c r="F88" s="72"/>
      <c r="G88" s="56">
        <f>SUM(G72:G87)</f>
        <v>0</v>
      </c>
      <c r="H88" s="56"/>
      <c r="I88" s="56"/>
      <c r="J88" s="56"/>
    </row>
    <row r="89" spans="1:10" ht="14.1" customHeight="1" thickBot="1" x14ac:dyDescent="0.25">
      <c r="A89" s="54" t="s">
        <v>53</v>
      </c>
      <c r="B89" s="59">
        <v>3</v>
      </c>
      <c r="C89" s="56"/>
      <c r="D89" s="56"/>
      <c r="E89" s="56"/>
      <c r="F89" s="56"/>
      <c r="G89" s="56"/>
      <c r="H89" s="56"/>
      <c r="I89" s="56"/>
      <c r="J89" s="56"/>
    </row>
    <row r="90" spans="1:10" ht="14.1" customHeight="1" thickBot="1" x14ac:dyDescent="0.25">
      <c r="A90" s="58"/>
      <c r="B90" s="59">
        <v>3</v>
      </c>
      <c r="C90" s="60"/>
      <c r="D90" s="56"/>
      <c r="E90" s="56"/>
      <c r="F90" s="56"/>
      <c r="G90" s="56"/>
      <c r="H90" s="56"/>
      <c r="I90" s="56"/>
      <c r="J90" s="56"/>
    </row>
    <row r="91" spans="1:10" ht="14.1" customHeight="1" thickBot="1" x14ac:dyDescent="0.25">
      <c r="A91" s="58"/>
      <c r="B91" s="59">
        <v>3</v>
      </c>
      <c r="C91" s="60"/>
      <c r="D91" s="56"/>
      <c r="E91" s="56"/>
      <c r="F91" s="56"/>
      <c r="G91" s="56"/>
      <c r="H91" s="56"/>
      <c r="I91" s="56"/>
      <c r="J91" s="56"/>
    </row>
    <row r="92" spans="1:10" ht="14.1" customHeight="1" thickBot="1" x14ac:dyDescent="0.25">
      <c r="A92" s="58"/>
      <c r="B92" s="59">
        <v>3</v>
      </c>
      <c r="C92" s="60"/>
      <c r="D92" s="56"/>
      <c r="E92" s="56"/>
      <c r="F92" s="56"/>
      <c r="G92" s="56"/>
      <c r="H92" s="56"/>
      <c r="I92" s="56"/>
      <c r="J92" s="56"/>
    </row>
    <row r="93" spans="1:10" ht="14.1" customHeight="1" thickBot="1" x14ac:dyDescent="0.25">
      <c r="A93" s="58"/>
      <c r="B93" s="59">
        <v>3</v>
      </c>
      <c r="C93" s="60"/>
      <c r="D93" s="60"/>
      <c r="E93" s="60"/>
      <c r="F93" s="60"/>
      <c r="G93" s="56"/>
      <c r="H93" s="56"/>
      <c r="I93" s="56"/>
      <c r="J93" s="56"/>
    </row>
    <row r="94" spans="1:10" ht="14.1" customHeight="1" thickBot="1" x14ac:dyDescent="0.25">
      <c r="A94" s="58"/>
      <c r="B94" s="59">
        <v>3</v>
      </c>
      <c r="C94" s="60"/>
      <c r="D94" s="60"/>
      <c r="E94" s="60"/>
      <c r="F94" s="60"/>
      <c r="G94" s="56"/>
      <c r="H94" s="56"/>
      <c r="I94" s="56"/>
      <c r="J94" s="56"/>
    </row>
    <row r="95" spans="1:10" ht="14.1" customHeight="1" thickBot="1" x14ac:dyDescent="0.25">
      <c r="A95" s="58"/>
      <c r="B95" s="59">
        <v>3</v>
      </c>
      <c r="C95" s="60"/>
      <c r="D95" s="60"/>
      <c r="E95" s="60"/>
      <c r="F95" s="60"/>
      <c r="G95" s="56"/>
      <c r="H95" s="56"/>
      <c r="I95" s="56"/>
      <c r="J95" s="56"/>
    </row>
    <row r="96" spans="1:10" ht="14.1" customHeight="1" thickBot="1" x14ac:dyDescent="0.25">
      <c r="A96" s="58"/>
      <c r="B96" s="59">
        <v>3</v>
      </c>
      <c r="C96" s="60"/>
      <c r="D96" s="60"/>
      <c r="E96" s="60"/>
      <c r="F96" s="60"/>
      <c r="G96" s="56"/>
      <c r="H96" s="56"/>
      <c r="I96" s="56"/>
      <c r="J96" s="56"/>
    </row>
    <row r="97" spans="1:10" ht="14.1" customHeight="1" thickBot="1" x14ac:dyDescent="0.25">
      <c r="A97" s="58"/>
      <c r="B97" s="59">
        <v>3</v>
      </c>
      <c r="C97" s="60"/>
      <c r="D97" s="60"/>
      <c r="E97" s="60"/>
      <c r="F97" s="60"/>
      <c r="G97" s="56"/>
      <c r="H97" s="56"/>
      <c r="I97" s="56"/>
      <c r="J97" s="56"/>
    </row>
    <row r="98" spans="1:10" ht="14.1" customHeight="1" thickBot="1" x14ac:dyDescent="0.25">
      <c r="A98" s="58"/>
      <c r="B98" s="59">
        <v>3</v>
      </c>
      <c r="C98" s="60"/>
      <c r="D98" s="60"/>
      <c r="E98" s="60"/>
      <c r="F98" s="60"/>
      <c r="G98" s="56"/>
      <c r="H98" s="56"/>
      <c r="I98" s="56"/>
      <c r="J98" s="56"/>
    </row>
    <row r="99" spans="1:10" ht="14.1" customHeight="1" thickBot="1" x14ac:dyDescent="0.25">
      <c r="A99" s="58"/>
      <c r="B99" s="59">
        <v>3</v>
      </c>
      <c r="C99" s="60"/>
      <c r="D99" s="60"/>
      <c r="E99" s="60"/>
      <c r="F99" s="60"/>
      <c r="G99" s="56"/>
      <c r="H99" s="56"/>
      <c r="I99" s="56"/>
      <c r="J99" s="56"/>
    </row>
    <row r="100" spans="1:10" ht="14.1" customHeight="1" thickBot="1" x14ac:dyDescent="0.25">
      <c r="A100" s="58"/>
      <c r="B100" s="59">
        <v>3</v>
      </c>
      <c r="C100" s="60"/>
      <c r="D100" s="60"/>
      <c r="E100" s="60"/>
      <c r="F100" s="60"/>
      <c r="G100" s="56"/>
      <c r="H100" s="56"/>
      <c r="I100" s="56"/>
      <c r="J100" s="56"/>
    </row>
    <row r="101" spans="1:10" ht="14.1" customHeight="1" thickBot="1" x14ac:dyDescent="0.25">
      <c r="A101" s="58"/>
      <c r="B101" s="59">
        <v>3</v>
      </c>
      <c r="C101" s="60"/>
      <c r="D101" s="60"/>
      <c r="E101" s="60"/>
      <c r="F101" s="60"/>
      <c r="G101" s="56"/>
      <c r="H101" s="56"/>
      <c r="I101" s="56"/>
      <c r="J101" s="56"/>
    </row>
    <row r="102" spans="1:10" ht="14.1" customHeight="1" thickBot="1" x14ac:dyDescent="0.25">
      <c r="A102" s="58"/>
      <c r="B102" s="59">
        <v>3</v>
      </c>
      <c r="C102" s="60"/>
      <c r="D102" s="60"/>
      <c r="E102" s="60"/>
      <c r="F102" s="60"/>
      <c r="G102" s="56"/>
      <c r="H102" s="56"/>
      <c r="I102" s="56"/>
      <c r="J102" s="56"/>
    </row>
    <row r="103" spans="1:10" ht="14.1" customHeight="1" thickBot="1" x14ac:dyDescent="0.25">
      <c r="A103" s="58"/>
      <c r="B103" s="59">
        <v>3</v>
      </c>
      <c r="C103" s="60"/>
      <c r="D103" s="60"/>
      <c r="E103" s="60"/>
      <c r="F103" s="60"/>
      <c r="G103" s="56"/>
      <c r="H103" s="56"/>
      <c r="I103" s="56"/>
      <c r="J103" s="56"/>
    </row>
    <row r="104" spans="1:10" ht="14.1" customHeight="1" thickBot="1" x14ac:dyDescent="0.25">
      <c r="A104" s="58"/>
      <c r="B104" s="59">
        <v>3</v>
      </c>
      <c r="C104" s="60"/>
      <c r="D104" s="60"/>
      <c r="E104" s="60"/>
      <c r="F104" s="60"/>
      <c r="G104" s="56"/>
      <c r="H104" s="56"/>
      <c r="I104" s="56"/>
      <c r="J104" s="56"/>
    </row>
    <row r="105" spans="1:10" ht="14.1" customHeight="1" thickBot="1" x14ac:dyDescent="0.25">
      <c r="A105" s="70"/>
      <c r="B105" s="70"/>
      <c r="C105" s="70"/>
      <c r="D105" s="71">
        <f>SUM(D89:D104)</f>
        <v>0</v>
      </c>
      <c r="E105" s="71">
        <f>SUM(E89:E104)</f>
        <v>0</v>
      </c>
      <c r="F105" s="72"/>
      <c r="G105" s="56">
        <f>SUM(G89:G104)</f>
        <v>0</v>
      </c>
      <c r="H105" s="56"/>
      <c r="I105" s="56"/>
      <c r="J105" s="56"/>
    </row>
    <row r="106" spans="1:10" ht="14.1" customHeight="1" thickBot="1" x14ac:dyDescent="0.25">
      <c r="A106" s="54" t="s">
        <v>54</v>
      </c>
      <c r="B106" s="59">
        <v>3</v>
      </c>
      <c r="C106" s="56"/>
      <c r="D106" s="56"/>
      <c r="E106" s="56"/>
      <c r="F106" s="56"/>
      <c r="G106" s="56"/>
      <c r="H106" s="56"/>
      <c r="I106" s="56"/>
      <c r="J106" s="56"/>
    </row>
    <row r="107" spans="1:10" ht="14.1" customHeight="1" thickBot="1" x14ac:dyDescent="0.25">
      <c r="A107" s="58"/>
      <c r="B107" s="59">
        <v>3</v>
      </c>
      <c r="C107" s="60"/>
      <c r="D107" s="56"/>
      <c r="E107" s="56"/>
      <c r="F107" s="56"/>
      <c r="G107" s="56"/>
      <c r="H107" s="56"/>
      <c r="I107" s="56"/>
      <c r="J107" s="56"/>
    </row>
    <row r="108" spans="1:10" ht="14.1" customHeight="1" thickBot="1" x14ac:dyDescent="0.25">
      <c r="A108" s="58"/>
      <c r="B108" s="59">
        <v>3</v>
      </c>
      <c r="C108" s="60"/>
      <c r="D108" s="56"/>
      <c r="E108" s="56"/>
      <c r="F108" s="56"/>
      <c r="G108" s="56"/>
      <c r="H108" s="56"/>
      <c r="I108" s="56"/>
      <c r="J108" s="56"/>
    </row>
    <row r="109" spans="1:10" ht="14.1" customHeight="1" thickBot="1" x14ac:dyDescent="0.25">
      <c r="A109" s="58"/>
      <c r="B109" s="59">
        <v>3</v>
      </c>
      <c r="C109" s="60"/>
      <c r="D109" s="56"/>
      <c r="E109" s="56"/>
      <c r="F109" s="56"/>
      <c r="G109" s="56"/>
      <c r="H109" s="56"/>
      <c r="I109" s="56"/>
      <c r="J109" s="56"/>
    </row>
    <row r="110" spans="1:10" ht="14.1" customHeight="1" thickBot="1" x14ac:dyDescent="0.25">
      <c r="A110" s="58"/>
      <c r="B110" s="59">
        <v>3</v>
      </c>
      <c r="C110" s="60"/>
      <c r="D110" s="60"/>
      <c r="E110" s="60"/>
      <c r="F110" s="60"/>
      <c r="G110" s="56"/>
      <c r="H110" s="56"/>
      <c r="I110" s="56"/>
      <c r="J110" s="56"/>
    </row>
    <row r="111" spans="1:10" ht="14.1" customHeight="1" thickBot="1" x14ac:dyDescent="0.25">
      <c r="A111" s="58"/>
      <c r="B111" s="59">
        <v>3</v>
      </c>
      <c r="C111" s="60"/>
      <c r="D111" s="60"/>
      <c r="E111" s="60"/>
      <c r="F111" s="60"/>
      <c r="G111" s="56"/>
      <c r="H111" s="56"/>
      <c r="I111" s="56"/>
      <c r="J111" s="56"/>
    </row>
    <row r="112" spans="1:10" ht="14.1" customHeight="1" thickBot="1" x14ac:dyDescent="0.25">
      <c r="A112" s="58"/>
      <c r="B112" s="59">
        <v>3</v>
      </c>
      <c r="C112" s="60"/>
      <c r="D112" s="60"/>
      <c r="E112" s="60"/>
      <c r="F112" s="60"/>
      <c r="G112" s="56"/>
      <c r="H112" s="56"/>
      <c r="I112" s="56"/>
      <c r="J112" s="56"/>
    </row>
    <row r="113" spans="1:10" ht="14.1" customHeight="1" thickBot="1" x14ac:dyDescent="0.25">
      <c r="A113" s="58"/>
      <c r="B113" s="59">
        <v>3</v>
      </c>
      <c r="C113" s="60"/>
      <c r="D113" s="60"/>
      <c r="E113" s="60"/>
      <c r="F113" s="60"/>
      <c r="G113" s="56"/>
      <c r="H113" s="56"/>
      <c r="I113" s="56"/>
      <c r="J113" s="56"/>
    </row>
    <row r="114" spans="1:10" ht="14.1" customHeight="1" thickBot="1" x14ac:dyDescent="0.25">
      <c r="A114" s="58"/>
      <c r="B114" s="59">
        <v>3</v>
      </c>
      <c r="C114" s="60"/>
      <c r="D114" s="60"/>
      <c r="E114" s="60"/>
      <c r="F114" s="60"/>
      <c r="G114" s="56"/>
      <c r="H114" s="56"/>
      <c r="I114" s="56"/>
      <c r="J114" s="56"/>
    </row>
    <row r="115" spans="1:10" ht="14.1" customHeight="1" thickBot="1" x14ac:dyDescent="0.25">
      <c r="A115" s="58"/>
      <c r="B115" s="59">
        <v>3</v>
      </c>
      <c r="C115" s="60"/>
      <c r="D115" s="60"/>
      <c r="E115" s="60"/>
      <c r="F115" s="60"/>
      <c r="G115" s="56"/>
      <c r="H115" s="56"/>
      <c r="I115" s="56"/>
      <c r="J115" s="56"/>
    </row>
    <row r="116" spans="1:10" ht="14.1" customHeight="1" thickBot="1" x14ac:dyDescent="0.25">
      <c r="A116" s="58"/>
      <c r="B116" s="59">
        <v>3</v>
      </c>
      <c r="C116" s="60"/>
      <c r="D116" s="60"/>
      <c r="E116" s="60"/>
      <c r="F116" s="60"/>
      <c r="G116" s="56"/>
      <c r="H116" s="56"/>
      <c r="I116" s="56"/>
      <c r="J116" s="56"/>
    </row>
    <row r="117" spans="1:10" ht="14.1" customHeight="1" thickBot="1" x14ac:dyDescent="0.25">
      <c r="A117" s="58"/>
      <c r="B117" s="59">
        <v>3</v>
      </c>
      <c r="C117" s="60"/>
      <c r="D117" s="60"/>
      <c r="E117" s="60"/>
      <c r="F117" s="60"/>
      <c r="G117" s="56"/>
      <c r="H117" s="56"/>
      <c r="I117" s="56"/>
      <c r="J117" s="56"/>
    </row>
    <row r="118" spans="1:10" ht="14.1" customHeight="1" thickBot="1" x14ac:dyDescent="0.25">
      <c r="A118" s="58"/>
      <c r="B118" s="59">
        <v>3</v>
      </c>
      <c r="C118" s="60"/>
      <c r="D118" s="60"/>
      <c r="E118" s="60"/>
      <c r="F118" s="60"/>
      <c r="G118" s="56"/>
      <c r="H118" s="56"/>
      <c r="I118" s="56"/>
      <c r="J118" s="56"/>
    </row>
    <row r="119" spans="1:10" ht="14.1" customHeight="1" thickBot="1" x14ac:dyDescent="0.25">
      <c r="A119" s="58"/>
      <c r="B119" s="59">
        <v>3</v>
      </c>
      <c r="C119" s="60"/>
      <c r="D119" s="60"/>
      <c r="E119" s="60"/>
      <c r="F119" s="60"/>
      <c r="G119" s="56"/>
      <c r="H119" s="56"/>
      <c r="I119" s="56"/>
      <c r="J119" s="56"/>
    </row>
    <row r="120" spans="1:10" ht="14.1" customHeight="1" thickBot="1" x14ac:dyDescent="0.25">
      <c r="A120" s="58"/>
      <c r="B120" s="59">
        <v>3</v>
      </c>
      <c r="C120" s="60"/>
      <c r="D120" s="60"/>
      <c r="E120" s="60"/>
      <c r="F120" s="60"/>
      <c r="G120" s="56"/>
      <c r="H120" s="56"/>
      <c r="I120" s="56"/>
      <c r="J120" s="56"/>
    </row>
    <row r="121" spans="1:10" ht="14.1" customHeight="1" thickBot="1" x14ac:dyDescent="0.25">
      <c r="A121" s="58"/>
      <c r="B121" s="59">
        <v>3</v>
      </c>
      <c r="C121" s="60"/>
      <c r="D121" s="60"/>
      <c r="E121" s="60"/>
      <c r="F121" s="60"/>
      <c r="G121" s="56"/>
      <c r="H121" s="56"/>
      <c r="I121" s="56"/>
      <c r="J121" s="56"/>
    </row>
    <row r="122" spans="1:10" ht="14.1" customHeight="1" thickBot="1" x14ac:dyDescent="0.25">
      <c r="A122" s="70"/>
      <c r="B122" s="70"/>
      <c r="C122" s="70"/>
      <c r="D122" s="71">
        <f>SUM(D106:D121)</f>
        <v>0</v>
      </c>
      <c r="E122" s="71">
        <f>SUM(E106:E121)</f>
        <v>0</v>
      </c>
      <c r="F122" s="72"/>
      <c r="G122" s="56">
        <f>SUM(G106:G121)</f>
        <v>0</v>
      </c>
      <c r="H122" s="56"/>
      <c r="I122" s="56"/>
      <c r="J122" s="56"/>
    </row>
    <row r="123" spans="1:10" ht="14.1" customHeight="1" thickBot="1" x14ac:dyDescent="0.25">
      <c r="A123" s="54" t="s">
        <v>55</v>
      </c>
      <c r="B123" s="59">
        <v>3</v>
      </c>
      <c r="C123" s="56"/>
      <c r="D123" s="56"/>
      <c r="E123" s="56"/>
      <c r="F123" s="56"/>
      <c r="G123" s="56"/>
      <c r="H123" s="56"/>
      <c r="I123" s="56"/>
      <c r="J123" s="56"/>
    </row>
    <row r="124" spans="1:10" ht="14.1" customHeight="1" thickBot="1" x14ac:dyDescent="0.25">
      <c r="A124" s="58"/>
      <c r="B124" s="59">
        <v>3</v>
      </c>
      <c r="C124" s="60"/>
      <c r="D124" s="56"/>
      <c r="E124" s="56"/>
      <c r="F124" s="56"/>
      <c r="G124" s="56"/>
      <c r="H124" s="56"/>
      <c r="I124" s="56"/>
      <c r="J124" s="56"/>
    </row>
    <row r="125" spans="1:10" ht="14.1" customHeight="1" thickBot="1" x14ac:dyDescent="0.25">
      <c r="A125" s="58"/>
      <c r="B125" s="59">
        <v>3</v>
      </c>
      <c r="C125" s="60"/>
      <c r="D125" s="56"/>
      <c r="E125" s="56"/>
      <c r="F125" s="56"/>
      <c r="G125" s="56"/>
      <c r="H125" s="56"/>
      <c r="I125" s="56"/>
      <c r="J125" s="56"/>
    </row>
    <row r="126" spans="1:10" ht="14.1" customHeight="1" thickBot="1" x14ac:dyDescent="0.25">
      <c r="A126" s="58"/>
      <c r="B126" s="59">
        <v>3</v>
      </c>
      <c r="C126" s="60"/>
      <c r="D126" s="56"/>
      <c r="E126" s="56"/>
      <c r="F126" s="56"/>
      <c r="G126" s="56"/>
      <c r="H126" s="56"/>
      <c r="I126" s="56"/>
      <c r="J126" s="56"/>
    </row>
    <row r="127" spans="1:10" ht="14.1" customHeight="1" thickBot="1" x14ac:dyDescent="0.25">
      <c r="A127" s="58"/>
      <c r="B127" s="59">
        <v>3</v>
      </c>
      <c r="C127" s="60"/>
      <c r="D127" s="60"/>
      <c r="E127" s="60"/>
      <c r="F127" s="60"/>
      <c r="G127" s="56"/>
      <c r="H127" s="56"/>
      <c r="I127" s="56"/>
      <c r="J127" s="56"/>
    </row>
    <row r="128" spans="1:10" ht="14.1" customHeight="1" thickBot="1" x14ac:dyDescent="0.25">
      <c r="A128" s="58"/>
      <c r="B128" s="59">
        <v>3</v>
      </c>
      <c r="C128" s="60"/>
      <c r="D128" s="60"/>
      <c r="E128" s="60"/>
      <c r="F128" s="60"/>
      <c r="G128" s="56"/>
      <c r="H128" s="56"/>
      <c r="I128" s="56"/>
      <c r="J128" s="56"/>
    </row>
    <row r="129" spans="1:10" ht="14.1" customHeight="1" thickBot="1" x14ac:dyDescent="0.25">
      <c r="A129" s="58"/>
      <c r="B129" s="59">
        <v>3</v>
      </c>
      <c r="C129" s="60"/>
      <c r="D129" s="60"/>
      <c r="E129" s="60"/>
      <c r="F129" s="60"/>
      <c r="G129" s="56"/>
      <c r="H129" s="56"/>
      <c r="I129" s="56"/>
      <c r="J129" s="56"/>
    </row>
    <row r="130" spans="1:10" ht="14.1" customHeight="1" thickBot="1" x14ac:dyDescent="0.25">
      <c r="A130" s="58"/>
      <c r="B130" s="59">
        <v>3</v>
      </c>
      <c r="C130" s="60"/>
      <c r="D130" s="60"/>
      <c r="E130" s="60"/>
      <c r="F130" s="60"/>
      <c r="G130" s="56"/>
      <c r="H130" s="56"/>
      <c r="I130" s="56"/>
      <c r="J130" s="56"/>
    </row>
    <row r="131" spans="1:10" ht="14.1" customHeight="1" thickBot="1" x14ac:dyDescent="0.25">
      <c r="A131" s="58"/>
      <c r="B131" s="59">
        <v>3</v>
      </c>
      <c r="C131" s="60"/>
      <c r="D131" s="60"/>
      <c r="E131" s="60"/>
      <c r="F131" s="60"/>
      <c r="G131" s="56"/>
      <c r="H131" s="56"/>
      <c r="I131" s="56"/>
      <c r="J131" s="56"/>
    </row>
    <row r="132" spans="1:10" ht="14.1" customHeight="1" thickBot="1" x14ac:dyDescent="0.25">
      <c r="A132" s="58"/>
      <c r="B132" s="59">
        <v>3</v>
      </c>
      <c r="C132" s="60"/>
      <c r="D132" s="60"/>
      <c r="E132" s="60"/>
      <c r="F132" s="60"/>
      <c r="G132" s="56"/>
      <c r="H132" s="56"/>
      <c r="I132" s="56"/>
      <c r="J132" s="56"/>
    </row>
    <row r="133" spans="1:10" ht="14.1" customHeight="1" thickBot="1" x14ac:dyDescent="0.25">
      <c r="A133" s="58"/>
      <c r="B133" s="59">
        <v>3</v>
      </c>
      <c r="C133" s="60"/>
      <c r="D133" s="60"/>
      <c r="E133" s="60"/>
      <c r="F133" s="60"/>
      <c r="G133" s="56"/>
      <c r="H133" s="56"/>
      <c r="I133" s="56"/>
      <c r="J133" s="56"/>
    </row>
    <row r="134" spans="1:10" ht="14.1" customHeight="1" thickBot="1" x14ac:dyDescent="0.25">
      <c r="A134" s="58"/>
      <c r="B134" s="59">
        <v>3</v>
      </c>
      <c r="C134" s="60"/>
      <c r="D134" s="60"/>
      <c r="E134" s="60"/>
      <c r="F134" s="60"/>
      <c r="G134" s="56"/>
      <c r="H134" s="56"/>
      <c r="I134" s="56"/>
      <c r="J134" s="56"/>
    </row>
    <row r="135" spans="1:10" ht="14.1" customHeight="1" thickBot="1" x14ac:dyDescent="0.25">
      <c r="A135" s="58"/>
      <c r="B135" s="59">
        <v>3</v>
      </c>
      <c r="C135" s="60"/>
      <c r="D135" s="60"/>
      <c r="E135" s="60"/>
      <c r="F135" s="60"/>
      <c r="G135" s="56"/>
      <c r="H135" s="56"/>
      <c r="I135" s="56"/>
      <c r="J135" s="56"/>
    </row>
    <row r="136" spans="1:10" ht="14.1" customHeight="1" thickBot="1" x14ac:dyDescent="0.25">
      <c r="A136" s="58"/>
      <c r="B136" s="59">
        <v>3</v>
      </c>
      <c r="C136" s="60"/>
      <c r="D136" s="60"/>
      <c r="E136" s="60"/>
      <c r="F136" s="60"/>
      <c r="G136" s="56"/>
      <c r="H136" s="56"/>
      <c r="I136" s="56"/>
      <c r="J136" s="56"/>
    </row>
    <row r="137" spans="1:10" ht="14.1" customHeight="1" thickBot="1" x14ac:dyDescent="0.25">
      <c r="A137" s="58"/>
      <c r="B137" s="59">
        <v>3</v>
      </c>
      <c r="C137" s="60"/>
      <c r="D137" s="60"/>
      <c r="E137" s="60"/>
      <c r="F137" s="60"/>
      <c r="G137" s="56"/>
      <c r="H137" s="56"/>
      <c r="I137" s="56"/>
      <c r="J137" s="56"/>
    </row>
    <row r="138" spans="1:10" ht="14.1" customHeight="1" thickBot="1" x14ac:dyDescent="0.25">
      <c r="A138" s="58"/>
      <c r="B138" s="59">
        <v>3</v>
      </c>
      <c r="C138" s="60"/>
      <c r="D138" s="60"/>
      <c r="E138" s="60"/>
      <c r="F138" s="60"/>
      <c r="G138" s="56"/>
      <c r="H138" s="56"/>
      <c r="I138" s="56"/>
      <c r="J138" s="56"/>
    </row>
    <row r="139" spans="1:10" ht="14.1" customHeight="1" thickBot="1" x14ac:dyDescent="0.25">
      <c r="A139" s="70"/>
      <c r="B139" s="70"/>
      <c r="C139" s="70"/>
      <c r="D139" s="71">
        <f>SUM(D123:D138)</f>
        <v>0</v>
      </c>
      <c r="E139" s="71">
        <f>SUM(E123:E138)</f>
        <v>0</v>
      </c>
      <c r="F139" s="72"/>
      <c r="G139" s="56">
        <f>SUM(G123:G138)</f>
        <v>0</v>
      </c>
      <c r="H139" s="56"/>
      <c r="I139" s="56"/>
      <c r="J139" s="56"/>
    </row>
    <row r="140" spans="1:10" ht="14.1" customHeight="1" thickBot="1" x14ac:dyDescent="0.25">
      <c r="A140" s="54" t="s">
        <v>56</v>
      </c>
      <c r="B140" s="59">
        <v>3</v>
      </c>
      <c r="C140" s="56"/>
      <c r="D140" s="56"/>
      <c r="E140" s="56"/>
      <c r="F140" s="56"/>
      <c r="G140" s="56"/>
      <c r="H140" s="56"/>
      <c r="I140" s="56"/>
      <c r="J140" s="56"/>
    </row>
    <row r="141" spans="1:10" ht="14.1" customHeight="1" thickBot="1" x14ac:dyDescent="0.25">
      <c r="A141" s="58"/>
      <c r="B141" s="59">
        <v>3</v>
      </c>
      <c r="C141" s="60"/>
      <c r="D141" s="56"/>
      <c r="E141" s="56"/>
      <c r="F141" s="56"/>
      <c r="G141" s="56"/>
      <c r="H141" s="56"/>
      <c r="I141" s="56"/>
      <c r="J141" s="56"/>
    </row>
    <row r="142" spans="1:10" ht="14.1" customHeight="1" thickBot="1" x14ac:dyDescent="0.25">
      <c r="A142" s="58"/>
      <c r="B142" s="59">
        <v>3</v>
      </c>
      <c r="C142" s="60"/>
      <c r="D142" s="56"/>
      <c r="E142" s="56"/>
      <c r="F142" s="56"/>
      <c r="G142" s="56"/>
      <c r="H142" s="56"/>
      <c r="I142" s="56"/>
      <c r="J142" s="56"/>
    </row>
    <row r="143" spans="1:10" ht="14.1" customHeight="1" thickBot="1" x14ac:dyDescent="0.25">
      <c r="A143" s="58"/>
      <c r="B143" s="59">
        <v>3</v>
      </c>
      <c r="C143" s="60"/>
      <c r="D143" s="56"/>
      <c r="E143" s="56"/>
      <c r="F143" s="56"/>
      <c r="G143" s="56"/>
      <c r="H143" s="56"/>
      <c r="I143" s="56"/>
      <c r="J143" s="56"/>
    </row>
    <row r="144" spans="1:10" ht="14.1" customHeight="1" thickBot="1" x14ac:dyDescent="0.25">
      <c r="A144" s="58"/>
      <c r="B144" s="59">
        <v>3</v>
      </c>
      <c r="C144" s="60"/>
      <c r="D144" s="60"/>
      <c r="E144" s="60"/>
      <c r="F144" s="60"/>
      <c r="G144" s="56"/>
      <c r="H144" s="56"/>
      <c r="I144" s="56"/>
      <c r="J144" s="56"/>
    </row>
    <row r="145" spans="1:10" ht="14.1" customHeight="1" thickBot="1" x14ac:dyDescent="0.25">
      <c r="A145" s="58"/>
      <c r="B145" s="59">
        <v>3</v>
      </c>
      <c r="C145" s="60"/>
      <c r="D145" s="60"/>
      <c r="E145" s="60"/>
      <c r="F145" s="60"/>
      <c r="G145" s="56"/>
      <c r="H145" s="56"/>
      <c r="I145" s="56"/>
      <c r="J145" s="56"/>
    </row>
    <row r="146" spans="1:10" ht="14.1" customHeight="1" thickBot="1" x14ac:dyDescent="0.25">
      <c r="A146" s="58"/>
      <c r="B146" s="59">
        <v>3</v>
      </c>
      <c r="C146" s="60"/>
      <c r="D146" s="60"/>
      <c r="E146" s="60"/>
      <c r="F146" s="60"/>
      <c r="G146" s="56"/>
      <c r="H146" s="56"/>
      <c r="I146" s="56"/>
      <c r="J146" s="56"/>
    </row>
    <row r="147" spans="1:10" ht="14.1" customHeight="1" thickBot="1" x14ac:dyDescent="0.25">
      <c r="A147" s="58"/>
      <c r="B147" s="59">
        <v>3</v>
      </c>
      <c r="C147" s="60"/>
      <c r="D147" s="60"/>
      <c r="E147" s="60"/>
      <c r="F147" s="60"/>
      <c r="G147" s="56"/>
      <c r="H147" s="56"/>
      <c r="I147" s="56"/>
      <c r="J147" s="56"/>
    </row>
    <row r="148" spans="1:10" ht="14.1" customHeight="1" thickBot="1" x14ac:dyDescent="0.25">
      <c r="A148" s="58"/>
      <c r="B148" s="59">
        <v>3</v>
      </c>
      <c r="C148" s="60"/>
      <c r="D148" s="60"/>
      <c r="E148" s="60"/>
      <c r="F148" s="60"/>
      <c r="G148" s="56"/>
      <c r="H148" s="56"/>
      <c r="I148" s="56"/>
      <c r="J148" s="56"/>
    </row>
    <row r="149" spans="1:10" ht="14.1" customHeight="1" thickBot="1" x14ac:dyDescent="0.25">
      <c r="A149" s="58"/>
      <c r="B149" s="59">
        <v>3</v>
      </c>
      <c r="C149" s="60"/>
      <c r="D149" s="60"/>
      <c r="E149" s="60"/>
      <c r="F149" s="60"/>
      <c r="G149" s="56"/>
      <c r="H149" s="56"/>
      <c r="I149" s="56"/>
      <c r="J149" s="56"/>
    </row>
    <row r="150" spans="1:10" ht="14.1" customHeight="1" thickBot="1" x14ac:dyDescent="0.25">
      <c r="A150" s="58"/>
      <c r="B150" s="59">
        <v>3</v>
      </c>
      <c r="C150" s="60"/>
      <c r="D150" s="60"/>
      <c r="E150" s="60"/>
      <c r="F150" s="60"/>
      <c r="G150" s="56"/>
      <c r="H150" s="56"/>
      <c r="I150" s="56"/>
      <c r="J150" s="56"/>
    </row>
    <row r="151" spans="1:10" ht="14.1" customHeight="1" thickBot="1" x14ac:dyDescent="0.25">
      <c r="A151" s="58"/>
      <c r="B151" s="59">
        <v>3</v>
      </c>
      <c r="C151" s="60"/>
      <c r="D151" s="60"/>
      <c r="E151" s="60"/>
      <c r="F151" s="60"/>
      <c r="G151" s="56"/>
      <c r="H151" s="56"/>
      <c r="I151" s="56"/>
      <c r="J151" s="56"/>
    </row>
    <row r="152" spans="1:10" ht="14.1" customHeight="1" thickBot="1" x14ac:dyDescent="0.25">
      <c r="A152" s="58"/>
      <c r="B152" s="59">
        <v>3</v>
      </c>
      <c r="C152" s="60"/>
      <c r="D152" s="60"/>
      <c r="E152" s="60"/>
      <c r="F152" s="60"/>
      <c r="G152" s="56"/>
      <c r="H152" s="56"/>
      <c r="I152" s="56"/>
      <c r="J152" s="56"/>
    </row>
    <row r="153" spans="1:10" ht="14.1" customHeight="1" thickBot="1" x14ac:dyDescent="0.25">
      <c r="A153" s="58"/>
      <c r="B153" s="59">
        <v>3</v>
      </c>
      <c r="C153" s="60"/>
      <c r="D153" s="60"/>
      <c r="E153" s="60"/>
      <c r="F153" s="60"/>
      <c r="G153" s="56"/>
      <c r="H153" s="56"/>
      <c r="I153" s="56"/>
      <c r="J153" s="56"/>
    </row>
    <row r="154" spans="1:10" ht="14.1" customHeight="1" thickBot="1" x14ac:dyDescent="0.25">
      <c r="A154" s="58"/>
      <c r="B154" s="59">
        <v>3</v>
      </c>
      <c r="C154" s="60"/>
      <c r="D154" s="60"/>
      <c r="E154" s="60"/>
      <c r="F154" s="60"/>
      <c r="G154" s="56"/>
      <c r="H154" s="56"/>
      <c r="I154" s="56"/>
      <c r="J154" s="56"/>
    </row>
    <row r="155" spans="1:10" ht="14.1" customHeight="1" thickBot="1" x14ac:dyDescent="0.25">
      <c r="A155" s="58"/>
      <c r="B155" s="59">
        <v>3</v>
      </c>
      <c r="C155" s="60"/>
      <c r="D155" s="60"/>
      <c r="E155" s="60"/>
      <c r="F155" s="60"/>
      <c r="G155" s="56"/>
      <c r="H155" s="56"/>
      <c r="I155" s="56"/>
      <c r="J155" s="56"/>
    </row>
    <row r="156" spans="1:10" ht="14.1" customHeight="1" thickBot="1" x14ac:dyDescent="0.25">
      <c r="A156" s="70"/>
      <c r="B156" s="70"/>
      <c r="C156" s="70"/>
      <c r="D156" s="71">
        <f>SUM(D140:D155)</f>
        <v>0</v>
      </c>
      <c r="E156" s="71">
        <f>SUM(E140:E155)</f>
        <v>0</v>
      </c>
      <c r="F156" s="72"/>
      <c r="G156" s="56">
        <f>SUM(G140:G155)</f>
        <v>0</v>
      </c>
      <c r="H156" s="56"/>
      <c r="I156" s="56"/>
      <c r="J156" s="56"/>
    </row>
    <row r="157" spans="1:10" ht="14.1" customHeight="1" thickBot="1" x14ac:dyDescent="0.25">
      <c r="A157" s="54" t="s">
        <v>57</v>
      </c>
      <c r="B157" s="59">
        <v>3</v>
      </c>
      <c r="C157" s="56"/>
      <c r="D157" s="56"/>
      <c r="E157" s="56"/>
      <c r="F157" s="56"/>
      <c r="G157" s="56"/>
      <c r="H157" s="56"/>
      <c r="I157" s="56"/>
      <c r="J157" s="56"/>
    </row>
    <row r="158" spans="1:10" ht="14.1" customHeight="1" thickBot="1" x14ac:dyDescent="0.25">
      <c r="A158" s="58"/>
      <c r="B158" s="59">
        <v>3</v>
      </c>
      <c r="C158" s="60"/>
      <c r="D158" s="56"/>
      <c r="E158" s="56"/>
      <c r="F158" s="56"/>
      <c r="G158" s="56"/>
      <c r="H158" s="56"/>
      <c r="I158" s="56"/>
      <c r="J158" s="56"/>
    </row>
    <row r="159" spans="1:10" ht="14.1" customHeight="1" thickBot="1" x14ac:dyDescent="0.25">
      <c r="A159" s="58"/>
      <c r="B159" s="59">
        <v>3</v>
      </c>
      <c r="C159" s="60"/>
      <c r="D159" s="56"/>
      <c r="E159" s="56"/>
      <c r="F159" s="56"/>
      <c r="G159" s="56"/>
      <c r="H159" s="56"/>
      <c r="I159" s="56"/>
      <c r="J159" s="56"/>
    </row>
    <row r="160" spans="1:10" ht="14.1" customHeight="1" thickBot="1" x14ac:dyDescent="0.25">
      <c r="A160" s="58"/>
      <c r="B160" s="59">
        <v>3</v>
      </c>
      <c r="C160" s="60"/>
      <c r="D160" s="56"/>
      <c r="E160" s="56"/>
      <c r="F160" s="56"/>
      <c r="G160" s="56"/>
      <c r="H160" s="56"/>
      <c r="I160" s="56"/>
      <c r="J160" s="56"/>
    </row>
    <row r="161" spans="1:10" ht="14.1" customHeight="1" thickBot="1" x14ac:dyDescent="0.25">
      <c r="A161" s="58"/>
      <c r="B161" s="59">
        <v>3</v>
      </c>
      <c r="C161" s="60"/>
      <c r="D161" s="60"/>
      <c r="E161" s="60"/>
      <c r="F161" s="60"/>
      <c r="G161" s="56"/>
      <c r="H161" s="56"/>
      <c r="I161" s="56"/>
      <c r="J161" s="56"/>
    </row>
    <row r="162" spans="1:10" ht="14.1" customHeight="1" thickBot="1" x14ac:dyDescent="0.25">
      <c r="A162" s="58"/>
      <c r="B162" s="59">
        <v>3</v>
      </c>
      <c r="C162" s="60"/>
      <c r="D162" s="60"/>
      <c r="E162" s="60"/>
      <c r="F162" s="60"/>
      <c r="G162" s="56"/>
      <c r="H162" s="56"/>
      <c r="I162" s="56"/>
      <c r="J162" s="56"/>
    </row>
    <row r="163" spans="1:10" ht="14.1" customHeight="1" thickBot="1" x14ac:dyDescent="0.25">
      <c r="A163" s="58"/>
      <c r="B163" s="59">
        <v>3</v>
      </c>
      <c r="C163" s="60"/>
      <c r="D163" s="60"/>
      <c r="E163" s="60"/>
      <c r="F163" s="60"/>
      <c r="G163" s="56"/>
      <c r="H163" s="56"/>
      <c r="I163" s="56"/>
      <c r="J163" s="56"/>
    </row>
    <row r="164" spans="1:10" ht="14.1" customHeight="1" thickBot="1" x14ac:dyDescent="0.25">
      <c r="A164" s="58"/>
      <c r="B164" s="59">
        <v>3</v>
      </c>
      <c r="C164" s="60"/>
      <c r="D164" s="60"/>
      <c r="E164" s="60"/>
      <c r="F164" s="60"/>
      <c r="G164" s="56"/>
      <c r="H164" s="56"/>
      <c r="I164" s="56"/>
      <c r="J164" s="56"/>
    </row>
    <row r="165" spans="1:10" ht="14.1" customHeight="1" thickBot="1" x14ac:dyDescent="0.25">
      <c r="A165" s="58"/>
      <c r="B165" s="59">
        <v>3</v>
      </c>
      <c r="C165" s="60"/>
      <c r="D165" s="60"/>
      <c r="E165" s="60"/>
      <c r="F165" s="60"/>
      <c r="G165" s="56"/>
      <c r="H165" s="56"/>
      <c r="I165" s="56"/>
      <c r="J165" s="56"/>
    </row>
    <row r="166" spans="1:10" ht="14.1" customHeight="1" thickBot="1" x14ac:dyDescent="0.25">
      <c r="A166" s="58"/>
      <c r="B166" s="59">
        <v>3</v>
      </c>
      <c r="C166" s="60"/>
      <c r="D166" s="60"/>
      <c r="E166" s="60"/>
      <c r="F166" s="60"/>
      <c r="G166" s="56"/>
      <c r="H166" s="56"/>
      <c r="I166" s="56"/>
      <c r="J166" s="56"/>
    </row>
    <row r="167" spans="1:10" ht="14.1" customHeight="1" thickBot="1" x14ac:dyDescent="0.25">
      <c r="A167" s="58"/>
      <c r="B167" s="59">
        <v>3</v>
      </c>
      <c r="C167" s="60"/>
      <c r="D167" s="60"/>
      <c r="E167" s="60"/>
      <c r="F167" s="60"/>
      <c r="G167" s="56"/>
      <c r="H167" s="56"/>
      <c r="I167" s="56"/>
      <c r="J167" s="56"/>
    </row>
    <row r="168" spans="1:10" ht="14.1" customHeight="1" thickBot="1" x14ac:dyDescent="0.25">
      <c r="A168" s="58"/>
      <c r="B168" s="59">
        <v>3</v>
      </c>
      <c r="C168" s="60"/>
      <c r="D168" s="60"/>
      <c r="E168" s="60"/>
      <c r="F168" s="60"/>
      <c r="G168" s="56"/>
      <c r="H168" s="56"/>
      <c r="I168" s="56"/>
      <c r="J168" s="56"/>
    </row>
    <row r="169" spans="1:10" ht="14.1" customHeight="1" thickBot="1" x14ac:dyDescent="0.25">
      <c r="A169" s="58"/>
      <c r="B169" s="59">
        <v>3</v>
      </c>
      <c r="C169" s="60"/>
      <c r="D169" s="60"/>
      <c r="E169" s="60"/>
      <c r="F169" s="60"/>
      <c r="G169" s="56"/>
      <c r="H169" s="56"/>
      <c r="I169" s="56"/>
      <c r="J169" s="56"/>
    </row>
    <row r="170" spans="1:10" ht="14.1" customHeight="1" thickBot="1" x14ac:dyDescent="0.25">
      <c r="A170" s="58"/>
      <c r="B170" s="59">
        <v>3</v>
      </c>
      <c r="C170" s="60"/>
      <c r="D170" s="60"/>
      <c r="E170" s="60"/>
      <c r="F170" s="60"/>
      <c r="G170" s="56"/>
      <c r="H170" s="56"/>
      <c r="I170" s="56"/>
      <c r="J170" s="56"/>
    </row>
    <row r="171" spans="1:10" ht="14.1" customHeight="1" thickBot="1" x14ac:dyDescent="0.25">
      <c r="A171" s="58"/>
      <c r="B171" s="59">
        <v>3</v>
      </c>
      <c r="C171" s="60"/>
      <c r="D171" s="60"/>
      <c r="E171" s="60"/>
      <c r="F171" s="60"/>
      <c r="G171" s="56"/>
      <c r="H171" s="56"/>
      <c r="I171" s="56"/>
      <c r="J171" s="56"/>
    </row>
    <row r="172" spans="1:10" ht="14.1" customHeight="1" thickBot="1" x14ac:dyDescent="0.25">
      <c r="A172" s="58"/>
      <c r="B172" s="59">
        <v>3</v>
      </c>
      <c r="C172" s="60"/>
      <c r="D172" s="60"/>
      <c r="E172" s="60"/>
      <c r="F172" s="60"/>
      <c r="G172" s="56"/>
      <c r="H172" s="56"/>
      <c r="I172" s="56"/>
      <c r="J172" s="56"/>
    </row>
    <row r="173" spans="1:10" ht="14.1" customHeight="1" thickBot="1" x14ac:dyDescent="0.25">
      <c r="A173" s="70"/>
      <c r="B173" s="70"/>
      <c r="C173" s="70"/>
      <c r="D173" s="71">
        <f>SUM(D157:D172)</f>
        <v>0</v>
      </c>
      <c r="E173" s="71">
        <f>SUM(E157:E172)</f>
        <v>0</v>
      </c>
      <c r="F173" s="72"/>
      <c r="G173" s="56">
        <f>SUM(G157:G172)</f>
        <v>0</v>
      </c>
      <c r="H173" s="56"/>
      <c r="I173" s="56"/>
      <c r="J173" s="56"/>
    </row>
    <row r="176" spans="1:10" ht="14.1" customHeight="1" x14ac:dyDescent="0.2">
      <c r="C176" s="53" t="s">
        <v>58</v>
      </c>
    </row>
  </sheetData>
  <dataValidations count="2">
    <dataValidation type="list" allowBlank="1" showInputMessage="1" showErrorMessage="1" sqref="I2:I16 I18:I36 I38:I54">
      <formula1>"EBTT,Outro"</formula1>
    </dataValidation>
    <dataValidation type="list" allowBlank="1" showInputMessage="1" showErrorMessage="1" sqref="J2:J16 J18:J36 J38:J54">
      <formula1>"Efetivo,Substituto,Visitante,Voluntário"</formula1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4"/>
  <sheetViews>
    <sheetView tabSelected="1" topLeftCell="A703" zoomScaleNormal="100" workbookViewId="0">
      <selection activeCell="B627" sqref="B627:B634"/>
    </sheetView>
  </sheetViews>
  <sheetFormatPr defaultColWidth="40" defaultRowHeight="14.1" customHeight="1" x14ac:dyDescent="0.2"/>
  <cols>
    <col min="1" max="1" width="30" bestFit="1" customWidth="1"/>
    <col min="2" max="2" width="24.42578125" style="39" customWidth="1"/>
    <col min="3" max="3" width="17.7109375" bestFit="1" customWidth="1"/>
    <col min="4" max="4" width="39.7109375" bestFit="1" customWidth="1"/>
    <col min="5" max="5" width="24.140625" bestFit="1" customWidth="1"/>
    <col min="6" max="6" width="11" bestFit="1" customWidth="1"/>
    <col min="7" max="7" width="15" bestFit="1" customWidth="1"/>
    <col min="8" max="8" width="8.42578125" bestFit="1" customWidth="1"/>
    <col min="9" max="9" width="12.42578125" bestFit="1" customWidth="1"/>
    <col min="10" max="10" width="12.42578125" style="37" bestFit="1" customWidth="1"/>
  </cols>
  <sheetData>
    <row r="1" spans="1:10" ht="14.1" customHeight="1" x14ac:dyDescent="0.2">
      <c r="A1" s="109" t="s">
        <v>50</v>
      </c>
      <c r="B1" s="109"/>
      <c r="C1" s="109"/>
      <c r="D1" s="109"/>
      <c r="E1" s="109"/>
      <c r="F1" s="109"/>
      <c r="G1" s="109"/>
      <c r="H1" s="109"/>
      <c r="I1" s="109"/>
    </row>
    <row r="3" spans="1:10" ht="14.1" customHeight="1" x14ac:dyDescent="0.2">
      <c r="A3" s="107" t="s">
        <v>188</v>
      </c>
      <c r="B3" s="109"/>
      <c r="C3" s="109"/>
      <c r="D3" s="109"/>
      <c r="E3" s="109"/>
      <c r="F3" s="109"/>
      <c r="G3" s="109"/>
      <c r="H3" s="109"/>
      <c r="I3" s="109"/>
    </row>
    <row r="5" spans="1:10" ht="39.950000000000003" customHeight="1" x14ac:dyDescent="0.2">
      <c r="A5" s="35" t="s">
        <v>48</v>
      </c>
      <c r="B5" s="35" t="s">
        <v>41</v>
      </c>
      <c r="C5" s="35" t="s">
        <v>47</v>
      </c>
      <c r="D5" s="35" t="s">
        <v>49</v>
      </c>
      <c r="E5" s="35" t="s">
        <v>42</v>
      </c>
      <c r="F5" s="35" t="s">
        <v>43</v>
      </c>
      <c r="G5" s="35" t="s">
        <v>44</v>
      </c>
      <c r="H5" s="35" t="s">
        <v>45</v>
      </c>
      <c r="I5" s="75" t="s">
        <v>46</v>
      </c>
      <c r="J5" s="35" t="s">
        <v>187</v>
      </c>
    </row>
    <row r="6" spans="1:10" ht="14.1" customHeight="1" x14ac:dyDescent="0.2">
      <c r="A6" s="103" t="s">
        <v>67</v>
      </c>
      <c r="B6" s="90" t="s">
        <v>73</v>
      </c>
      <c r="C6" s="87" t="s">
        <v>61</v>
      </c>
      <c r="D6" s="41" t="s">
        <v>68</v>
      </c>
      <c r="E6" s="41" t="s">
        <v>66</v>
      </c>
      <c r="F6" s="41">
        <v>6</v>
      </c>
      <c r="G6" s="104">
        <f>SUM(F6:F12)</f>
        <v>12</v>
      </c>
      <c r="H6" s="34">
        <v>6</v>
      </c>
      <c r="I6" s="105">
        <f>SUM(H6:H12)</f>
        <v>9</v>
      </c>
      <c r="J6" s="106">
        <f>I6*0.8333333</f>
        <v>7.4999997</v>
      </c>
    </row>
    <row r="7" spans="1:10" ht="14.1" customHeight="1" x14ac:dyDescent="0.2">
      <c r="A7" s="103"/>
      <c r="B7" s="90"/>
      <c r="C7" s="88"/>
      <c r="D7" s="41" t="s">
        <v>69</v>
      </c>
      <c r="E7" s="41" t="s">
        <v>65</v>
      </c>
      <c r="F7" s="41">
        <v>4</v>
      </c>
      <c r="G7" s="104"/>
      <c r="H7" s="34">
        <v>2</v>
      </c>
      <c r="I7" s="105"/>
      <c r="J7" s="106"/>
    </row>
    <row r="8" spans="1:10" ht="14.1" customHeight="1" x14ac:dyDescent="0.2">
      <c r="A8" s="103"/>
      <c r="B8" s="90"/>
      <c r="C8" s="88"/>
      <c r="D8" s="42" t="s">
        <v>79</v>
      </c>
      <c r="E8" s="41" t="s">
        <v>65</v>
      </c>
      <c r="F8" s="41">
        <v>2</v>
      </c>
      <c r="G8" s="104"/>
      <c r="H8" s="34">
        <v>1</v>
      </c>
      <c r="I8" s="105"/>
      <c r="J8" s="106"/>
    </row>
    <row r="9" spans="1:10" ht="14.1" customHeight="1" x14ac:dyDescent="0.2">
      <c r="A9" s="103"/>
      <c r="B9" s="90"/>
      <c r="C9" s="88"/>
      <c r="D9" s="42"/>
      <c r="E9" s="41"/>
      <c r="F9" s="41"/>
      <c r="G9" s="104"/>
      <c r="H9" s="34"/>
      <c r="I9" s="105"/>
      <c r="J9" s="106"/>
    </row>
    <row r="10" spans="1:10" ht="14.1" customHeight="1" x14ac:dyDescent="0.2">
      <c r="A10" s="103"/>
      <c r="B10" s="90"/>
      <c r="C10" s="88"/>
      <c r="D10" s="41"/>
      <c r="E10" s="41"/>
      <c r="F10" s="41"/>
      <c r="G10" s="104"/>
      <c r="H10" s="34"/>
      <c r="I10" s="105"/>
      <c r="J10" s="106"/>
    </row>
    <row r="11" spans="1:10" ht="14.1" customHeight="1" x14ac:dyDescent="0.2">
      <c r="A11" s="103"/>
      <c r="B11" s="90"/>
      <c r="C11" s="88"/>
      <c r="D11" s="41"/>
      <c r="E11" s="41"/>
      <c r="F11" s="41"/>
      <c r="G11" s="104"/>
      <c r="H11" s="34"/>
      <c r="I11" s="105"/>
      <c r="J11" s="106"/>
    </row>
    <row r="12" spans="1:10" ht="14.1" customHeight="1" x14ac:dyDescent="0.2">
      <c r="A12" s="103"/>
      <c r="B12" s="90"/>
      <c r="C12" s="89"/>
      <c r="D12" s="41"/>
      <c r="E12" s="41"/>
      <c r="F12" s="41"/>
      <c r="G12" s="104"/>
      <c r="H12" s="34"/>
      <c r="I12" s="105"/>
      <c r="J12" s="106"/>
    </row>
    <row r="13" spans="1:10" s="24" customFormat="1" ht="14.1" customHeight="1" x14ac:dyDescent="0.2">
      <c r="A13" s="103" t="s">
        <v>59</v>
      </c>
      <c r="B13" s="100" t="s">
        <v>74</v>
      </c>
      <c r="C13" s="87" t="s">
        <v>61</v>
      </c>
      <c r="D13" s="43" t="s">
        <v>60</v>
      </c>
      <c r="E13" s="41" t="s">
        <v>66</v>
      </c>
      <c r="F13" s="41">
        <v>4</v>
      </c>
      <c r="G13" s="104">
        <f>SUM(F13:F19)</f>
        <v>8</v>
      </c>
      <c r="H13" s="34">
        <v>4</v>
      </c>
      <c r="I13" s="105">
        <f>SUM(H13:H19)</f>
        <v>6</v>
      </c>
      <c r="J13" s="106">
        <f>I13*0.8333333</f>
        <v>4.9999998000000003</v>
      </c>
    </row>
    <row r="14" spans="1:10" s="24" customFormat="1" ht="14.1" customHeight="1" x14ac:dyDescent="0.2">
      <c r="A14" s="103"/>
      <c r="B14" s="101"/>
      <c r="C14" s="88"/>
      <c r="D14" s="41" t="s">
        <v>62</v>
      </c>
      <c r="E14" s="41" t="s">
        <v>65</v>
      </c>
      <c r="F14" s="41">
        <v>2</v>
      </c>
      <c r="G14" s="104"/>
      <c r="H14" s="34">
        <v>1</v>
      </c>
      <c r="I14" s="105"/>
      <c r="J14" s="106"/>
    </row>
    <row r="15" spans="1:10" s="24" customFormat="1" ht="14.1" customHeight="1" x14ac:dyDescent="0.2">
      <c r="A15" s="103"/>
      <c r="B15" s="101"/>
      <c r="C15" s="88"/>
      <c r="D15" s="41" t="s">
        <v>63</v>
      </c>
      <c r="E15" s="41" t="s">
        <v>65</v>
      </c>
      <c r="F15" s="41">
        <v>2</v>
      </c>
      <c r="G15" s="104"/>
      <c r="H15" s="34">
        <v>1</v>
      </c>
      <c r="I15" s="105"/>
      <c r="J15" s="106"/>
    </row>
    <row r="16" spans="1:10" s="24" customFormat="1" ht="14.1" customHeight="1" x14ac:dyDescent="0.2">
      <c r="A16" s="103"/>
      <c r="B16" s="101"/>
      <c r="C16" s="88"/>
      <c r="D16" s="42"/>
      <c r="E16" s="41"/>
      <c r="F16" s="41"/>
      <c r="G16" s="104"/>
      <c r="H16" s="34"/>
      <c r="I16" s="105"/>
      <c r="J16" s="106"/>
    </row>
    <row r="17" spans="1:10" s="24" customFormat="1" ht="14.1" customHeight="1" x14ac:dyDescent="0.2">
      <c r="A17" s="103"/>
      <c r="B17" s="101"/>
      <c r="C17" s="88"/>
      <c r="D17" s="41"/>
      <c r="E17" s="41"/>
      <c r="F17" s="41"/>
      <c r="G17" s="104"/>
      <c r="H17" s="34"/>
      <c r="I17" s="105"/>
      <c r="J17" s="106"/>
    </row>
    <row r="18" spans="1:10" s="24" customFormat="1" ht="14.1" customHeight="1" x14ac:dyDescent="0.2">
      <c r="A18" s="103"/>
      <c r="B18" s="101"/>
      <c r="C18" s="88"/>
      <c r="D18" s="41"/>
      <c r="E18" s="41"/>
      <c r="F18" s="41"/>
      <c r="G18" s="104"/>
      <c r="H18" s="34"/>
      <c r="I18" s="105"/>
      <c r="J18" s="106"/>
    </row>
    <row r="19" spans="1:10" s="24" customFormat="1" ht="14.1" customHeight="1" x14ac:dyDescent="0.2">
      <c r="A19" s="103"/>
      <c r="B19" s="102"/>
      <c r="C19" s="89"/>
      <c r="D19" s="41"/>
      <c r="E19" s="41"/>
      <c r="F19" s="41"/>
      <c r="G19" s="104"/>
      <c r="H19" s="34"/>
      <c r="I19" s="105"/>
      <c r="J19" s="106"/>
    </row>
    <row r="20" spans="1:10" s="24" customFormat="1" ht="14.1" customHeight="1" x14ac:dyDescent="0.2">
      <c r="A20" s="103" t="s">
        <v>71</v>
      </c>
      <c r="B20" s="100" t="s">
        <v>75</v>
      </c>
      <c r="C20" s="87" t="s">
        <v>61</v>
      </c>
      <c r="D20" s="43" t="s">
        <v>76</v>
      </c>
      <c r="E20" s="41" t="s">
        <v>66</v>
      </c>
      <c r="F20" s="41">
        <v>2</v>
      </c>
      <c r="G20" s="104">
        <f>SUM(F20:F26)</f>
        <v>6</v>
      </c>
      <c r="H20" s="34">
        <v>2</v>
      </c>
      <c r="I20" s="105">
        <f>SUM(H20:H26)</f>
        <v>6</v>
      </c>
      <c r="J20" s="106">
        <f>I20*0.8333333</f>
        <v>4.9999998000000003</v>
      </c>
    </row>
    <row r="21" spans="1:10" s="24" customFormat="1" ht="14.1" customHeight="1" x14ac:dyDescent="0.2">
      <c r="A21" s="103"/>
      <c r="B21" s="101"/>
      <c r="C21" s="88"/>
      <c r="D21" s="41" t="s">
        <v>72</v>
      </c>
      <c r="E21" s="41" t="s">
        <v>66</v>
      </c>
      <c r="F21" s="41">
        <v>4</v>
      </c>
      <c r="G21" s="104"/>
      <c r="H21" s="34">
        <v>4</v>
      </c>
      <c r="I21" s="105"/>
      <c r="J21" s="106"/>
    </row>
    <row r="22" spans="1:10" s="24" customFormat="1" ht="14.1" customHeight="1" x14ac:dyDescent="0.2">
      <c r="A22" s="103"/>
      <c r="B22" s="101"/>
      <c r="C22" s="88"/>
      <c r="D22" s="42"/>
      <c r="E22" s="41"/>
      <c r="F22" s="41"/>
      <c r="G22" s="104"/>
      <c r="H22" s="34"/>
      <c r="I22" s="105"/>
      <c r="J22" s="106"/>
    </row>
    <row r="23" spans="1:10" s="24" customFormat="1" ht="14.1" customHeight="1" x14ac:dyDescent="0.2">
      <c r="A23" s="103"/>
      <c r="B23" s="101"/>
      <c r="C23" s="88"/>
      <c r="D23" s="42"/>
      <c r="E23" s="41"/>
      <c r="F23" s="41"/>
      <c r="G23" s="104"/>
      <c r="H23" s="34"/>
      <c r="I23" s="105"/>
      <c r="J23" s="106"/>
    </row>
    <row r="24" spans="1:10" s="24" customFormat="1" ht="14.1" customHeight="1" x14ac:dyDescent="0.2">
      <c r="A24" s="103"/>
      <c r="B24" s="101"/>
      <c r="C24" s="88"/>
      <c r="D24" s="41"/>
      <c r="E24" s="41"/>
      <c r="F24" s="41"/>
      <c r="G24" s="104"/>
      <c r="H24" s="34"/>
      <c r="I24" s="105"/>
      <c r="J24" s="106"/>
    </row>
    <row r="25" spans="1:10" s="24" customFormat="1" ht="14.1" customHeight="1" x14ac:dyDescent="0.2">
      <c r="A25" s="103"/>
      <c r="B25" s="101"/>
      <c r="C25" s="88"/>
      <c r="D25" s="41"/>
      <c r="E25" s="41"/>
      <c r="F25" s="41"/>
      <c r="G25" s="104"/>
      <c r="H25" s="34"/>
      <c r="I25" s="105"/>
      <c r="J25" s="106"/>
    </row>
    <row r="26" spans="1:10" s="24" customFormat="1" ht="14.1" customHeight="1" x14ac:dyDescent="0.2">
      <c r="A26" s="103"/>
      <c r="B26" s="102"/>
      <c r="C26" s="89"/>
      <c r="D26" s="41"/>
      <c r="E26" s="41"/>
      <c r="F26" s="41"/>
      <c r="G26" s="104"/>
      <c r="H26" s="34"/>
      <c r="I26" s="105"/>
      <c r="J26" s="106"/>
    </row>
    <row r="27" spans="1:10" s="24" customFormat="1" ht="14.1" customHeight="1" x14ac:dyDescent="0.2">
      <c r="A27" s="103" t="s">
        <v>80</v>
      </c>
      <c r="B27" s="90" t="s">
        <v>81</v>
      </c>
      <c r="C27" s="87" t="s">
        <v>61</v>
      </c>
      <c r="D27" s="42" t="s">
        <v>83</v>
      </c>
      <c r="E27" s="41" t="s">
        <v>65</v>
      </c>
      <c r="F27" s="41">
        <v>2</v>
      </c>
      <c r="G27" s="104">
        <f>SUM(F27:F34)</f>
        <v>10</v>
      </c>
      <c r="H27" s="34">
        <v>1</v>
      </c>
      <c r="I27" s="105">
        <f>SUM(H27:H34)</f>
        <v>5</v>
      </c>
      <c r="J27" s="97">
        <f>I27*0.8333333</f>
        <v>4.1666664999999998</v>
      </c>
    </row>
    <row r="28" spans="1:10" s="24" customFormat="1" ht="14.1" customHeight="1" x14ac:dyDescent="0.2">
      <c r="A28" s="103"/>
      <c r="B28" s="90"/>
      <c r="C28" s="88"/>
      <c r="D28" s="42" t="s">
        <v>84</v>
      </c>
      <c r="E28" s="41" t="s">
        <v>65</v>
      </c>
      <c r="F28" s="41">
        <v>4</v>
      </c>
      <c r="G28" s="104"/>
      <c r="H28" s="34">
        <v>2</v>
      </c>
      <c r="I28" s="105"/>
      <c r="J28" s="98"/>
    </row>
    <row r="29" spans="1:10" s="24" customFormat="1" ht="14.1" customHeight="1" x14ac:dyDescent="0.2">
      <c r="A29" s="103"/>
      <c r="B29" s="90"/>
      <c r="C29" s="88"/>
      <c r="D29" s="42" t="s">
        <v>85</v>
      </c>
      <c r="E29" s="41" t="s">
        <v>65</v>
      </c>
      <c r="F29" s="41">
        <v>4</v>
      </c>
      <c r="G29" s="104"/>
      <c r="H29" s="34">
        <v>2</v>
      </c>
      <c r="I29" s="105"/>
      <c r="J29" s="98"/>
    </row>
    <row r="30" spans="1:10" s="24" customFormat="1" ht="14.1" customHeight="1" x14ac:dyDescent="0.2">
      <c r="A30" s="103"/>
      <c r="B30" s="90"/>
      <c r="C30" s="88"/>
      <c r="D30" s="42"/>
      <c r="E30" s="41"/>
      <c r="F30" s="41"/>
      <c r="G30" s="104"/>
      <c r="H30" s="34"/>
      <c r="I30" s="105"/>
      <c r="J30" s="98"/>
    </row>
    <row r="31" spans="1:10" s="24" customFormat="1" ht="14.1" customHeight="1" x14ac:dyDescent="0.2">
      <c r="A31" s="103"/>
      <c r="B31" s="90"/>
      <c r="C31" s="88"/>
      <c r="D31" s="42"/>
      <c r="E31" s="41"/>
      <c r="F31" s="41"/>
      <c r="G31" s="104"/>
      <c r="H31" s="34"/>
      <c r="I31" s="105"/>
      <c r="J31" s="98"/>
    </row>
    <row r="32" spans="1:10" s="24" customFormat="1" ht="14.1" customHeight="1" x14ac:dyDescent="0.2">
      <c r="A32" s="103"/>
      <c r="B32" s="90"/>
      <c r="C32" s="88"/>
      <c r="D32" s="42"/>
      <c r="E32" s="41"/>
      <c r="F32" s="41"/>
      <c r="G32" s="104"/>
      <c r="H32" s="34"/>
      <c r="I32" s="105"/>
      <c r="J32" s="98"/>
    </row>
    <row r="33" spans="1:10" s="24" customFormat="1" ht="14.1" customHeight="1" x14ac:dyDescent="0.2">
      <c r="A33" s="103"/>
      <c r="B33" s="90"/>
      <c r="C33" s="88"/>
      <c r="D33" s="42"/>
      <c r="E33" s="41"/>
      <c r="F33" s="41"/>
      <c r="G33" s="104"/>
      <c r="H33" s="34"/>
      <c r="I33" s="105"/>
      <c r="J33" s="98"/>
    </row>
    <row r="34" spans="1:10" s="24" customFormat="1" ht="14.1" customHeight="1" x14ac:dyDescent="0.2">
      <c r="A34" s="103"/>
      <c r="B34" s="90"/>
      <c r="C34" s="89"/>
      <c r="D34" s="42"/>
      <c r="E34" s="41"/>
      <c r="F34" s="41"/>
      <c r="G34" s="104"/>
      <c r="H34" s="34"/>
      <c r="I34" s="105"/>
      <c r="J34" s="99"/>
    </row>
    <row r="35" spans="1:10" s="24" customFormat="1" ht="14.1" customHeight="1" x14ac:dyDescent="0.2">
      <c r="A35" s="103" t="s">
        <v>90</v>
      </c>
      <c r="B35" s="90" t="s">
        <v>91</v>
      </c>
      <c r="C35" s="87" t="s">
        <v>61</v>
      </c>
      <c r="D35" s="41" t="s">
        <v>82</v>
      </c>
      <c r="E35" s="41" t="s">
        <v>66</v>
      </c>
      <c r="F35" s="41">
        <v>4</v>
      </c>
      <c r="G35" s="104">
        <f>SUM(F35:F42)</f>
        <v>14</v>
      </c>
      <c r="H35" s="34">
        <v>4</v>
      </c>
      <c r="I35" s="105">
        <f>SUM(H35:H42)</f>
        <v>9</v>
      </c>
      <c r="J35" s="97">
        <f>I35*0.8333333</f>
        <v>7.4999997</v>
      </c>
    </row>
    <row r="36" spans="1:10" s="24" customFormat="1" ht="14.1" customHeight="1" x14ac:dyDescent="0.2">
      <c r="A36" s="103"/>
      <c r="B36" s="90"/>
      <c r="C36" s="88"/>
      <c r="D36" s="42" t="s">
        <v>93</v>
      </c>
      <c r="E36" s="41" t="s">
        <v>65</v>
      </c>
      <c r="F36" s="41">
        <v>4</v>
      </c>
      <c r="G36" s="104"/>
      <c r="H36" s="34">
        <v>2</v>
      </c>
      <c r="I36" s="105"/>
      <c r="J36" s="98"/>
    </row>
    <row r="37" spans="1:10" s="24" customFormat="1" ht="14.1" customHeight="1" x14ac:dyDescent="0.2">
      <c r="A37" s="103"/>
      <c r="B37" s="90"/>
      <c r="C37" s="88"/>
      <c r="D37" s="42" t="s">
        <v>94</v>
      </c>
      <c r="E37" s="41" t="s">
        <v>65</v>
      </c>
      <c r="F37" s="41">
        <v>2</v>
      </c>
      <c r="G37" s="104"/>
      <c r="H37" s="34">
        <v>1</v>
      </c>
      <c r="I37" s="105"/>
      <c r="J37" s="98"/>
    </row>
    <row r="38" spans="1:10" s="24" customFormat="1" ht="14.1" customHeight="1" x14ac:dyDescent="0.2">
      <c r="A38" s="103"/>
      <c r="B38" s="90"/>
      <c r="C38" s="88"/>
      <c r="D38" s="42" t="s">
        <v>95</v>
      </c>
      <c r="E38" s="41" t="s">
        <v>65</v>
      </c>
      <c r="F38" s="41">
        <v>4</v>
      </c>
      <c r="G38" s="104"/>
      <c r="H38" s="34">
        <v>2</v>
      </c>
      <c r="I38" s="105"/>
      <c r="J38" s="98"/>
    </row>
    <row r="39" spans="1:10" s="24" customFormat="1" ht="14.1" customHeight="1" x14ac:dyDescent="0.2">
      <c r="A39" s="103"/>
      <c r="B39" s="90"/>
      <c r="C39" s="88"/>
      <c r="D39" s="42"/>
      <c r="E39" s="41"/>
      <c r="F39" s="41"/>
      <c r="G39" s="104"/>
      <c r="H39" s="34"/>
      <c r="I39" s="105"/>
      <c r="J39" s="98"/>
    </row>
    <row r="40" spans="1:10" s="24" customFormat="1" ht="14.1" customHeight="1" x14ac:dyDescent="0.2">
      <c r="A40" s="103"/>
      <c r="B40" s="90"/>
      <c r="C40" s="88"/>
      <c r="D40" s="42"/>
      <c r="E40" s="41"/>
      <c r="F40" s="41"/>
      <c r="G40" s="104"/>
      <c r="H40" s="34"/>
      <c r="I40" s="105"/>
      <c r="J40" s="98"/>
    </row>
    <row r="41" spans="1:10" s="24" customFormat="1" ht="14.1" customHeight="1" x14ac:dyDescent="0.2">
      <c r="A41" s="103"/>
      <c r="B41" s="90"/>
      <c r="C41" s="88"/>
      <c r="D41" s="42"/>
      <c r="E41" s="41"/>
      <c r="F41" s="41"/>
      <c r="G41" s="104"/>
      <c r="H41" s="34"/>
      <c r="I41" s="105"/>
      <c r="J41" s="98"/>
    </row>
    <row r="42" spans="1:10" s="24" customFormat="1" ht="14.1" customHeight="1" x14ac:dyDescent="0.2">
      <c r="A42" s="103"/>
      <c r="B42" s="90"/>
      <c r="C42" s="89"/>
      <c r="D42" s="42"/>
      <c r="E42" s="41"/>
      <c r="F42" s="41"/>
      <c r="G42" s="104"/>
      <c r="H42" s="34"/>
      <c r="I42" s="105"/>
      <c r="J42" s="99"/>
    </row>
    <row r="43" spans="1:10" s="24" customFormat="1" ht="14.1" customHeight="1" x14ac:dyDescent="0.2">
      <c r="A43" s="103" t="s">
        <v>100</v>
      </c>
      <c r="B43" s="90" t="s">
        <v>101</v>
      </c>
      <c r="C43" s="87" t="s">
        <v>61</v>
      </c>
      <c r="D43" s="44" t="s">
        <v>102</v>
      </c>
      <c r="E43" s="41" t="s">
        <v>66</v>
      </c>
      <c r="F43" s="41">
        <v>4</v>
      </c>
      <c r="G43" s="104">
        <f>SUM(F43:F49)</f>
        <v>12</v>
      </c>
      <c r="H43" s="34">
        <v>4</v>
      </c>
      <c r="I43" s="105">
        <f>SUM(H43:H49)</f>
        <v>8</v>
      </c>
      <c r="J43" s="97">
        <f>I43*0.8333333</f>
        <v>6.6666664000000004</v>
      </c>
    </row>
    <row r="44" spans="1:10" s="24" customFormat="1" ht="14.1" customHeight="1" x14ac:dyDescent="0.2">
      <c r="A44" s="103"/>
      <c r="B44" s="90"/>
      <c r="C44" s="88"/>
      <c r="D44" s="42" t="s">
        <v>103</v>
      </c>
      <c r="E44" s="41" t="s">
        <v>65</v>
      </c>
      <c r="F44" s="41">
        <v>4</v>
      </c>
      <c r="G44" s="104"/>
      <c r="H44" s="34">
        <v>2</v>
      </c>
      <c r="I44" s="105"/>
      <c r="J44" s="98"/>
    </row>
    <row r="45" spans="1:10" s="24" customFormat="1" ht="14.1" customHeight="1" x14ac:dyDescent="0.2">
      <c r="A45" s="103"/>
      <c r="B45" s="90"/>
      <c r="C45" s="88"/>
      <c r="D45" s="42" t="s">
        <v>104</v>
      </c>
      <c r="E45" s="41" t="s">
        <v>65</v>
      </c>
      <c r="F45" s="41">
        <v>4</v>
      </c>
      <c r="G45" s="104"/>
      <c r="H45" s="34">
        <v>2</v>
      </c>
      <c r="I45" s="105"/>
      <c r="J45" s="98"/>
    </row>
    <row r="46" spans="1:10" s="24" customFormat="1" ht="14.1" customHeight="1" x14ac:dyDescent="0.2">
      <c r="A46" s="103"/>
      <c r="B46" s="90"/>
      <c r="C46" s="88"/>
      <c r="D46" s="41"/>
      <c r="E46" s="41"/>
      <c r="F46" s="41"/>
      <c r="G46" s="104"/>
      <c r="H46" s="34"/>
      <c r="I46" s="105"/>
      <c r="J46" s="98"/>
    </row>
    <row r="47" spans="1:10" s="24" customFormat="1" ht="14.1" customHeight="1" x14ac:dyDescent="0.2">
      <c r="A47" s="103"/>
      <c r="B47" s="90"/>
      <c r="C47" s="88"/>
      <c r="D47" s="41"/>
      <c r="E47" s="41"/>
      <c r="F47" s="41"/>
      <c r="G47" s="104"/>
      <c r="H47" s="34"/>
      <c r="I47" s="105"/>
      <c r="J47" s="98"/>
    </row>
    <row r="48" spans="1:10" s="24" customFormat="1" ht="14.1" customHeight="1" x14ac:dyDescent="0.2">
      <c r="A48" s="103"/>
      <c r="B48" s="90"/>
      <c r="C48" s="88"/>
      <c r="D48" s="41"/>
      <c r="E48" s="41"/>
      <c r="F48" s="41"/>
      <c r="G48" s="104"/>
      <c r="H48" s="34"/>
      <c r="I48" s="105"/>
      <c r="J48" s="98"/>
    </row>
    <row r="49" spans="1:10" s="24" customFormat="1" ht="14.1" customHeight="1" x14ac:dyDescent="0.2">
      <c r="A49" s="103"/>
      <c r="B49" s="90"/>
      <c r="C49" s="89"/>
      <c r="D49" s="41"/>
      <c r="E49" s="41"/>
      <c r="F49" s="41"/>
      <c r="G49" s="104"/>
      <c r="H49" s="34"/>
      <c r="I49" s="105"/>
      <c r="J49" s="99"/>
    </row>
    <row r="50" spans="1:10" s="24" customFormat="1" ht="14.1" customHeight="1" x14ac:dyDescent="0.2">
      <c r="A50" s="103" t="s">
        <v>105</v>
      </c>
      <c r="B50" s="90" t="s">
        <v>106</v>
      </c>
      <c r="C50" s="87" t="s">
        <v>61</v>
      </c>
      <c r="D50" s="44" t="s">
        <v>107</v>
      </c>
      <c r="E50" s="41" t="s">
        <v>66</v>
      </c>
      <c r="F50" s="41">
        <v>4</v>
      </c>
      <c r="G50" s="104">
        <f>SUM(F50:F56)</f>
        <v>4</v>
      </c>
      <c r="H50" s="34">
        <v>4</v>
      </c>
      <c r="I50" s="105">
        <f>SUM(H50:H56)</f>
        <v>4</v>
      </c>
      <c r="J50" s="97">
        <f>I50*0.8333333</f>
        <v>3.3333332000000002</v>
      </c>
    </row>
    <row r="51" spans="1:10" s="24" customFormat="1" ht="14.1" customHeight="1" x14ac:dyDescent="0.2">
      <c r="A51" s="103"/>
      <c r="B51" s="90"/>
      <c r="C51" s="88"/>
      <c r="D51" s="44"/>
      <c r="E51" s="41"/>
      <c r="F51" s="41"/>
      <c r="G51" s="104"/>
      <c r="H51" s="34"/>
      <c r="I51" s="105"/>
      <c r="J51" s="98"/>
    </row>
    <row r="52" spans="1:10" s="24" customFormat="1" ht="14.1" customHeight="1" x14ac:dyDescent="0.2">
      <c r="A52" s="103"/>
      <c r="B52" s="90"/>
      <c r="C52" s="88"/>
      <c r="D52" s="44"/>
      <c r="E52" s="41"/>
      <c r="F52" s="41"/>
      <c r="G52" s="104"/>
      <c r="H52" s="34"/>
      <c r="I52" s="105"/>
      <c r="J52" s="98"/>
    </row>
    <row r="53" spans="1:10" s="24" customFormat="1" ht="14.1" customHeight="1" x14ac:dyDescent="0.2">
      <c r="A53" s="103"/>
      <c r="B53" s="90"/>
      <c r="C53" s="88"/>
      <c r="D53" s="42"/>
      <c r="E53" s="41"/>
      <c r="F53" s="41"/>
      <c r="G53" s="104"/>
      <c r="H53" s="34"/>
      <c r="I53" s="105"/>
      <c r="J53" s="98"/>
    </row>
    <row r="54" spans="1:10" s="24" customFormat="1" ht="14.1" customHeight="1" x14ac:dyDescent="0.2">
      <c r="A54" s="103"/>
      <c r="B54" s="90"/>
      <c r="C54" s="88"/>
      <c r="D54" s="42"/>
      <c r="E54" s="41"/>
      <c r="F54" s="41"/>
      <c r="G54" s="104"/>
      <c r="H54" s="34"/>
      <c r="I54" s="105"/>
      <c r="J54" s="98"/>
    </row>
    <row r="55" spans="1:10" s="24" customFormat="1" ht="14.1" customHeight="1" x14ac:dyDescent="0.2">
      <c r="A55" s="103"/>
      <c r="B55" s="90"/>
      <c r="C55" s="88"/>
      <c r="D55" s="41"/>
      <c r="E55" s="41"/>
      <c r="F55" s="41"/>
      <c r="G55" s="104"/>
      <c r="H55" s="34"/>
      <c r="I55" s="105"/>
      <c r="J55" s="98"/>
    </row>
    <row r="56" spans="1:10" s="24" customFormat="1" ht="14.1" customHeight="1" x14ac:dyDescent="0.2">
      <c r="A56" s="103"/>
      <c r="B56" s="90"/>
      <c r="C56" s="89"/>
      <c r="D56" s="41"/>
      <c r="E56" s="41"/>
      <c r="F56" s="41"/>
      <c r="G56" s="104"/>
      <c r="H56" s="34"/>
      <c r="I56" s="105"/>
      <c r="J56" s="99"/>
    </row>
    <row r="57" spans="1:10" s="24" customFormat="1" ht="14.1" customHeight="1" x14ac:dyDescent="0.2">
      <c r="A57" s="103" t="s">
        <v>112</v>
      </c>
      <c r="B57" s="90" t="s">
        <v>113</v>
      </c>
      <c r="C57" s="87" t="s">
        <v>61</v>
      </c>
      <c r="D57" s="42" t="s">
        <v>116</v>
      </c>
      <c r="E57" s="41" t="s">
        <v>65</v>
      </c>
      <c r="F57" s="41">
        <v>4</v>
      </c>
      <c r="G57" s="104">
        <f>SUM(F57:F63)</f>
        <v>6</v>
      </c>
      <c r="H57" s="34">
        <v>2</v>
      </c>
      <c r="I57" s="105">
        <f>SUM(H57:H63)</f>
        <v>3</v>
      </c>
      <c r="J57" s="97">
        <f>I57*0.8333333</f>
        <v>2.4999999000000002</v>
      </c>
    </row>
    <row r="58" spans="1:10" s="24" customFormat="1" ht="14.1" customHeight="1" x14ac:dyDescent="0.2">
      <c r="A58" s="103"/>
      <c r="B58" s="90"/>
      <c r="C58" s="88"/>
      <c r="D58" s="42" t="s">
        <v>110</v>
      </c>
      <c r="E58" s="41" t="s">
        <v>65</v>
      </c>
      <c r="F58" s="41">
        <v>2</v>
      </c>
      <c r="G58" s="104"/>
      <c r="H58" s="34">
        <v>1</v>
      </c>
      <c r="I58" s="105"/>
      <c r="J58" s="98"/>
    </row>
    <row r="59" spans="1:10" s="24" customFormat="1" ht="14.1" customHeight="1" x14ac:dyDescent="0.2">
      <c r="A59" s="103"/>
      <c r="B59" s="90"/>
      <c r="C59" s="88"/>
      <c r="D59" s="44"/>
      <c r="E59" s="41"/>
      <c r="F59" s="41"/>
      <c r="G59" s="104"/>
      <c r="H59" s="34"/>
      <c r="I59" s="105"/>
      <c r="J59" s="98"/>
    </row>
    <row r="60" spans="1:10" s="24" customFormat="1" ht="14.1" customHeight="1" x14ac:dyDescent="0.2">
      <c r="A60" s="103"/>
      <c r="B60" s="90"/>
      <c r="C60" s="88"/>
      <c r="D60" s="42"/>
      <c r="E60" s="41"/>
      <c r="F60" s="41"/>
      <c r="G60" s="104"/>
      <c r="H60" s="34"/>
      <c r="I60" s="105"/>
      <c r="J60" s="98"/>
    </row>
    <row r="61" spans="1:10" s="24" customFormat="1" ht="14.1" customHeight="1" x14ac:dyDescent="0.2">
      <c r="A61" s="103"/>
      <c r="B61" s="90"/>
      <c r="C61" s="88"/>
      <c r="D61" s="42"/>
      <c r="E61" s="41"/>
      <c r="F61" s="41"/>
      <c r="G61" s="104"/>
      <c r="H61" s="34"/>
      <c r="I61" s="105"/>
      <c r="J61" s="98"/>
    </row>
    <row r="62" spans="1:10" s="24" customFormat="1" ht="14.1" customHeight="1" x14ac:dyDescent="0.2">
      <c r="A62" s="103"/>
      <c r="B62" s="90"/>
      <c r="C62" s="88"/>
      <c r="D62" s="41"/>
      <c r="E62" s="41"/>
      <c r="F62" s="41"/>
      <c r="G62" s="104"/>
      <c r="H62" s="34"/>
      <c r="I62" s="105"/>
      <c r="J62" s="98"/>
    </row>
    <row r="63" spans="1:10" s="24" customFormat="1" ht="14.1" customHeight="1" x14ac:dyDescent="0.2">
      <c r="A63" s="103"/>
      <c r="B63" s="90"/>
      <c r="C63" s="89"/>
      <c r="D63" s="41"/>
      <c r="E63" s="41"/>
      <c r="F63" s="41"/>
      <c r="G63" s="104"/>
      <c r="H63" s="34"/>
      <c r="I63" s="105"/>
      <c r="J63" s="99"/>
    </row>
    <row r="64" spans="1:10" s="24" customFormat="1" ht="14.1" customHeight="1" x14ac:dyDescent="0.2">
      <c r="A64" s="103" t="s">
        <v>117</v>
      </c>
      <c r="B64" s="90" t="s">
        <v>236</v>
      </c>
      <c r="C64" s="87" t="s">
        <v>61</v>
      </c>
      <c r="D64" s="42" t="s">
        <v>120</v>
      </c>
      <c r="E64" s="41" t="s">
        <v>65</v>
      </c>
      <c r="F64" s="41">
        <v>4</v>
      </c>
      <c r="G64" s="104">
        <f>SUM(F64:F71)</f>
        <v>4</v>
      </c>
      <c r="H64" s="34">
        <v>2</v>
      </c>
      <c r="I64" s="105">
        <f>SUM(H64:H71)</f>
        <v>2</v>
      </c>
      <c r="J64" s="97">
        <f>I64*0.8333333</f>
        <v>1.6666666000000001</v>
      </c>
    </row>
    <row r="65" spans="1:10" s="24" customFormat="1" ht="14.1" customHeight="1" x14ac:dyDescent="0.2">
      <c r="A65" s="103"/>
      <c r="B65" s="90"/>
      <c r="C65" s="88"/>
      <c r="D65" s="44"/>
      <c r="E65" s="41"/>
      <c r="F65" s="41"/>
      <c r="G65" s="104"/>
      <c r="H65" s="34"/>
      <c r="I65" s="105"/>
      <c r="J65" s="98"/>
    </row>
    <row r="66" spans="1:10" s="24" customFormat="1" ht="14.1" customHeight="1" x14ac:dyDescent="0.2">
      <c r="A66" s="103"/>
      <c r="B66" s="90"/>
      <c r="C66" s="88"/>
      <c r="D66" s="44"/>
      <c r="E66" s="41"/>
      <c r="F66" s="41"/>
      <c r="G66" s="104"/>
      <c r="H66" s="34"/>
      <c r="I66" s="105"/>
      <c r="J66" s="98"/>
    </row>
    <row r="67" spans="1:10" s="24" customFormat="1" ht="14.1" customHeight="1" x14ac:dyDescent="0.2">
      <c r="A67" s="103"/>
      <c r="B67" s="90"/>
      <c r="C67" s="88"/>
      <c r="D67" s="42"/>
      <c r="E67" s="41"/>
      <c r="F67" s="41"/>
      <c r="G67" s="104"/>
      <c r="H67" s="34"/>
      <c r="I67" s="105"/>
      <c r="J67" s="98"/>
    </row>
    <row r="68" spans="1:10" s="24" customFormat="1" ht="14.1" customHeight="1" x14ac:dyDescent="0.2">
      <c r="A68" s="103"/>
      <c r="B68" s="90"/>
      <c r="C68" s="88"/>
      <c r="D68" s="42"/>
      <c r="E68" s="41"/>
      <c r="F68" s="41"/>
      <c r="G68" s="104"/>
      <c r="H68" s="34"/>
      <c r="I68" s="105"/>
      <c r="J68" s="98"/>
    </row>
    <row r="69" spans="1:10" s="24" customFormat="1" ht="14.1" customHeight="1" x14ac:dyDescent="0.2">
      <c r="A69" s="103"/>
      <c r="B69" s="90"/>
      <c r="C69" s="88"/>
      <c r="D69" s="42"/>
      <c r="E69" s="41"/>
      <c r="F69" s="41"/>
      <c r="G69" s="104"/>
      <c r="H69" s="34"/>
      <c r="I69" s="105"/>
      <c r="J69" s="98"/>
    </row>
    <row r="70" spans="1:10" s="24" customFormat="1" ht="14.1" customHeight="1" x14ac:dyDescent="0.2">
      <c r="A70" s="103"/>
      <c r="B70" s="90"/>
      <c r="C70" s="88"/>
      <c r="D70" s="42"/>
      <c r="E70" s="41"/>
      <c r="F70" s="41"/>
      <c r="G70" s="104"/>
      <c r="H70" s="34"/>
      <c r="I70" s="105"/>
      <c r="J70" s="98"/>
    </row>
    <row r="71" spans="1:10" s="24" customFormat="1" ht="14.1" customHeight="1" x14ac:dyDescent="0.2">
      <c r="A71" s="103"/>
      <c r="B71" s="90"/>
      <c r="C71" s="89"/>
      <c r="D71" s="42"/>
      <c r="E71" s="41"/>
      <c r="F71" s="41"/>
      <c r="G71" s="104"/>
      <c r="H71" s="34"/>
      <c r="I71" s="105"/>
      <c r="J71" s="99"/>
    </row>
    <row r="72" spans="1:10" s="24" customFormat="1" ht="14.1" customHeight="1" x14ac:dyDescent="0.2">
      <c r="A72" s="103" t="s">
        <v>125</v>
      </c>
      <c r="B72" s="90" t="s">
        <v>126</v>
      </c>
      <c r="C72" s="87" t="s">
        <v>61</v>
      </c>
      <c r="D72" s="41" t="s">
        <v>127</v>
      </c>
      <c r="E72" s="41" t="s">
        <v>66</v>
      </c>
      <c r="F72" s="41">
        <v>4</v>
      </c>
      <c r="G72" s="104">
        <f>SUM(F72:F78)</f>
        <v>10</v>
      </c>
      <c r="H72" s="34">
        <v>4</v>
      </c>
      <c r="I72" s="105">
        <f>SUM(H72:H78)</f>
        <v>7</v>
      </c>
      <c r="J72" s="97">
        <f>I72*0.8333333</f>
        <v>5.8333331000000008</v>
      </c>
    </row>
    <row r="73" spans="1:10" s="24" customFormat="1" ht="14.1" customHeight="1" x14ac:dyDescent="0.2">
      <c r="A73" s="103"/>
      <c r="B73" s="90"/>
      <c r="C73" s="88"/>
      <c r="D73" s="42" t="s">
        <v>128</v>
      </c>
      <c r="E73" s="41" t="s">
        <v>65</v>
      </c>
      <c r="F73" s="41">
        <v>4</v>
      </c>
      <c r="G73" s="104"/>
      <c r="H73" s="34">
        <v>2</v>
      </c>
      <c r="I73" s="105"/>
      <c r="J73" s="98"/>
    </row>
    <row r="74" spans="1:10" s="24" customFormat="1" ht="14.1" customHeight="1" x14ac:dyDescent="0.2">
      <c r="A74" s="103"/>
      <c r="B74" s="90"/>
      <c r="C74" s="88"/>
      <c r="D74" s="42" t="s">
        <v>129</v>
      </c>
      <c r="E74" s="41" t="s">
        <v>65</v>
      </c>
      <c r="F74" s="41">
        <v>2</v>
      </c>
      <c r="G74" s="104"/>
      <c r="H74" s="34">
        <v>1</v>
      </c>
      <c r="I74" s="105"/>
      <c r="J74" s="98"/>
    </row>
    <row r="75" spans="1:10" s="24" customFormat="1" ht="14.1" customHeight="1" x14ac:dyDescent="0.2">
      <c r="A75" s="103"/>
      <c r="B75" s="90"/>
      <c r="C75" s="88"/>
      <c r="D75" s="41"/>
      <c r="E75" s="41"/>
      <c r="F75" s="41"/>
      <c r="G75" s="104"/>
      <c r="H75" s="34"/>
      <c r="I75" s="105"/>
      <c r="J75" s="98"/>
    </row>
    <row r="76" spans="1:10" s="24" customFormat="1" ht="14.1" customHeight="1" x14ac:dyDescent="0.2">
      <c r="A76" s="103"/>
      <c r="B76" s="90"/>
      <c r="C76" s="88"/>
      <c r="D76" s="41"/>
      <c r="E76" s="41"/>
      <c r="F76" s="41"/>
      <c r="G76" s="104"/>
      <c r="H76" s="34"/>
      <c r="I76" s="105"/>
      <c r="J76" s="98"/>
    </row>
    <row r="77" spans="1:10" s="24" customFormat="1" ht="14.1" customHeight="1" x14ac:dyDescent="0.2">
      <c r="A77" s="103"/>
      <c r="B77" s="90"/>
      <c r="C77" s="88"/>
      <c r="D77" s="41"/>
      <c r="E77" s="41"/>
      <c r="F77" s="41"/>
      <c r="G77" s="104"/>
      <c r="H77" s="34"/>
      <c r="I77" s="105"/>
      <c r="J77" s="98"/>
    </row>
    <row r="78" spans="1:10" s="24" customFormat="1" ht="14.1" customHeight="1" x14ac:dyDescent="0.2">
      <c r="A78" s="103"/>
      <c r="B78" s="90"/>
      <c r="C78" s="89"/>
      <c r="D78" s="41"/>
      <c r="E78" s="41"/>
      <c r="F78" s="41"/>
      <c r="G78" s="104"/>
      <c r="H78" s="34"/>
      <c r="I78" s="105"/>
      <c r="J78" s="99"/>
    </row>
    <row r="79" spans="1:10" s="24" customFormat="1" ht="14.1" customHeight="1" x14ac:dyDescent="0.2">
      <c r="A79" s="103" t="s">
        <v>130</v>
      </c>
      <c r="B79" s="90" t="s">
        <v>131</v>
      </c>
      <c r="C79" s="87" t="s">
        <v>61</v>
      </c>
      <c r="D79" s="44" t="s">
        <v>132</v>
      </c>
      <c r="E79" s="41" t="s">
        <v>66</v>
      </c>
      <c r="F79" s="41">
        <v>4</v>
      </c>
      <c r="G79" s="104">
        <f>SUM(F79:F85)</f>
        <v>12</v>
      </c>
      <c r="H79" s="34">
        <v>4</v>
      </c>
      <c r="I79" s="105">
        <f>SUM(H79:H85)</f>
        <v>8</v>
      </c>
      <c r="J79" s="97">
        <f>I79*0.8333333</f>
        <v>6.6666664000000004</v>
      </c>
    </row>
    <row r="80" spans="1:10" s="24" customFormat="1" ht="14.1" customHeight="1" x14ac:dyDescent="0.2">
      <c r="A80" s="103"/>
      <c r="B80" s="90"/>
      <c r="C80" s="88"/>
      <c r="D80" s="42" t="s">
        <v>133</v>
      </c>
      <c r="E80" s="41" t="s">
        <v>65</v>
      </c>
      <c r="F80" s="41">
        <v>4</v>
      </c>
      <c r="G80" s="104"/>
      <c r="H80" s="34">
        <v>2</v>
      </c>
      <c r="I80" s="105"/>
      <c r="J80" s="98"/>
    </row>
    <row r="81" spans="1:10" s="24" customFormat="1" ht="14.1" customHeight="1" x14ac:dyDescent="0.2">
      <c r="A81" s="103"/>
      <c r="B81" s="90"/>
      <c r="C81" s="88"/>
      <c r="D81" s="42" t="s">
        <v>134</v>
      </c>
      <c r="E81" s="41" t="s">
        <v>65</v>
      </c>
      <c r="F81" s="41">
        <v>4</v>
      </c>
      <c r="G81" s="104"/>
      <c r="H81" s="34">
        <v>2</v>
      </c>
      <c r="I81" s="105"/>
      <c r="J81" s="98"/>
    </row>
    <row r="82" spans="1:10" s="24" customFormat="1" ht="14.1" customHeight="1" x14ac:dyDescent="0.2">
      <c r="A82" s="103"/>
      <c r="B82" s="90"/>
      <c r="C82" s="88"/>
      <c r="D82" s="41"/>
      <c r="E82" s="41"/>
      <c r="F82" s="41"/>
      <c r="G82" s="104"/>
      <c r="H82" s="34"/>
      <c r="I82" s="105"/>
      <c r="J82" s="98"/>
    </row>
    <row r="83" spans="1:10" s="24" customFormat="1" ht="14.1" customHeight="1" x14ac:dyDescent="0.2">
      <c r="A83" s="103"/>
      <c r="B83" s="90"/>
      <c r="C83" s="88"/>
      <c r="D83" s="41"/>
      <c r="E83" s="41"/>
      <c r="F83" s="41"/>
      <c r="G83" s="104"/>
      <c r="H83" s="34"/>
      <c r="I83" s="105"/>
      <c r="J83" s="98"/>
    </row>
    <row r="84" spans="1:10" s="24" customFormat="1" ht="14.1" customHeight="1" x14ac:dyDescent="0.2">
      <c r="A84" s="103"/>
      <c r="B84" s="90"/>
      <c r="C84" s="88"/>
      <c r="D84" s="41"/>
      <c r="E84" s="41"/>
      <c r="F84" s="41"/>
      <c r="G84" s="104"/>
      <c r="H84" s="34"/>
      <c r="I84" s="105"/>
      <c r="J84" s="98"/>
    </row>
    <row r="85" spans="1:10" s="24" customFormat="1" ht="14.1" customHeight="1" x14ac:dyDescent="0.2">
      <c r="A85" s="103"/>
      <c r="B85" s="90"/>
      <c r="C85" s="89"/>
      <c r="D85" s="41"/>
      <c r="E85" s="41"/>
      <c r="F85" s="41"/>
      <c r="G85" s="104"/>
      <c r="H85" s="34"/>
      <c r="I85" s="105"/>
      <c r="J85" s="99"/>
    </row>
    <row r="86" spans="1:10" s="24" customFormat="1" ht="14.1" customHeight="1" x14ac:dyDescent="0.2">
      <c r="A86" s="103" t="s">
        <v>135</v>
      </c>
      <c r="B86" s="90" t="s">
        <v>136</v>
      </c>
      <c r="C86" s="87" t="s">
        <v>61</v>
      </c>
      <c r="D86" s="41" t="s">
        <v>137</v>
      </c>
      <c r="E86" s="41" t="s">
        <v>66</v>
      </c>
      <c r="F86" s="41">
        <v>6</v>
      </c>
      <c r="G86" s="104">
        <f>SUM(F86:F92)</f>
        <v>14</v>
      </c>
      <c r="H86" s="34">
        <v>6</v>
      </c>
      <c r="I86" s="105">
        <f>SUM(H86:H92)</f>
        <v>10</v>
      </c>
      <c r="J86" s="97">
        <f>I86*0.8333333</f>
        <v>8.3333329999999997</v>
      </c>
    </row>
    <row r="87" spans="1:10" s="24" customFormat="1" ht="14.1" customHeight="1" x14ac:dyDescent="0.2">
      <c r="A87" s="103"/>
      <c r="B87" s="90"/>
      <c r="C87" s="88"/>
      <c r="D87" s="42" t="s">
        <v>138</v>
      </c>
      <c r="E87" s="41" t="s">
        <v>65</v>
      </c>
      <c r="F87" s="41">
        <v>4</v>
      </c>
      <c r="G87" s="104"/>
      <c r="H87" s="34">
        <v>2</v>
      </c>
      <c r="I87" s="105"/>
      <c r="J87" s="98"/>
    </row>
    <row r="88" spans="1:10" s="24" customFormat="1" ht="14.1" customHeight="1" x14ac:dyDescent="0.2">
      <c r="A88" s="103"/>
      <c r="B88" s="90"/>
      <c r="C88" s="88"/>
      <c r="D88" s="42" t="s">
        <v>139</v>
      </c>
      <c r="E88" s="41" t="s">
        <v>65</v>
      </c>
      <c r="F88" s="41">
        <v>4</v>
      </c>
      <c r="G88" s="104"/>
      <c r="H88" s="34">
        <v>2</v>
      </c>
      <c r="I88" s="105"/>
      <c r="J88" s="98"/>
    </row>
    <row r="89" spans="1:10" s="24" customFormat="1" ht="14.1" customHeight="1" x14ac:dyDescent="0.2">
      <c r="A89" s="103"/>
      <c r="B89" s="90"/>
      <c r="C89" s="88"/>
      <c r="D89" s="41"/>
      <c r="E89" s="41"/>
      <c r="F89" s="41"/>
      <c r="G89" s="104"/>
      <c r="H89" s="34"/>
      <c r="I89" s="105"/>
      <c r="J89" s="98"/>
    </row>
    <row r="90" spans="1:10" s="24" customFormat="1" ht="14.1" customHeight="1" x14ac:dyDescent="0.2">
      <c r="A90" s="103"/>
      <c r="B90" s="90"/>
      <c r="C90" s="88"/>
      <c r="D90" s="41"/>
      <c r="E90" s="41"/>
      <c r="F90" s="41"/>
      <c r="G90" s="104"/>
      <c r="H90" s="34"/>
      <c r="I90" s="105"/>
      <c r="J90" s="98"/>
    </row>
    <row r="91" spans="1:10" s="24" customFormat="1" ht="14.1" customHeight="1" x14ac:dyDescent="0.2">
      <c r="A91" s="103"/>
      <c r="B91" s="90"/>
      <c r="C91" s="88"/>
      <c r="D91" s="41"/>
      <c r="E91" s="41"/>
      <c r="F91" s="41"/>
      <c r="G91" s="104"/>
      <c r="H91" s="34"/>
      <c r="I91" s="105"/>
      <c r="J91" s="98"/>
    </row>
    <row r="92" spans="1:10" s="24" customFormat="1" ht="14.1" customHeight="1" x14ac:dyDescent="0.2">
      <c r="A92" s="103"/>
      <c r="B92" s="90"/>
      <c r="C92" s="89"/>
      <c r="D92" s="41"/>
      <c r="E92" s="41"/>
      <c r="F92" s="41"/>
      <c r="G92" s="104"/>
      <c r="H92" s="34"/>
      <c r="I92" s="105"/>
      <c r="J92" s="99"/>
    </row>
    <row r="93" spans="1:10" s="24" customFormat="1" ht="14.1" customHeight="1" x14ac:dyDescent="0.2">
      <c r="A93" s="103" t="s">
        <v>140</v>
      </c>
      <c r="B93" s="90" t="s">
        <v>141</v>
      </c>
      <c r="C93" s="87" t="s">
        <v>61</v>
      </c>
      <c r="D93" s="41" t="s">
        <v>142</v>
      </c>
      <c r="E93" s="41" t="s">
        <v>66</v>
      </c>
      <c r="F93" s="41">
        <v>4</v>
      </c>
      <c r="G93" s="104">
        <f>SUM(F93:F99)</f>
        <v>4</v>
      </c>
      <c r="H93" s="34">
        <v>4</v>
      </c>
      <c r="I93" s="105">
        <f>SUM(H93:H99)</f>
        <v>4</v>
      </c>
      <c r="J93" s="97">
        <f>I93*0.8333333</f>
        <v>3.3333332000000002</v>
      </c>
    </row>
    <row r="94" spans="1:10" s="24" customFormat="1" ht="14.1" customHeight="1" x14ac:dyDescent="0.2">
      <c r="A94" s="103"/>
      <c r="B94" s="90"/>
      <c r="C94" s="88"/>
      <c r="D94" s="41"/>
      <c r="E94" s="41"/>
      <c r="F94" s="41"/>
      <c r="G94" s="104"/>
      <c r="H94" s="34"/>
      <c r="I94" s="105"/>
      <c r="J94" s="98"/>
    </row>
    <row r="95" spans="1:10" s="24" customFormat="1" ht="14.1" customHeight="1" x14ac:dyDescent="0.2">
      <c r="A95" s="103"/>
      <c r="B95" s="90"/>
      <c r="C95" s="88"/>
      <c r="D95" s="41"/>
      <c r="E95" s="41"/>
      <c r="F95" s="41"/>
      <c r="G95" s="104"/>
      <c r="H95" s="34"/>
      <c r="I95" s="105"/>
      <c r="J95" s="98"/>
    </row>
    <row r="96" spans="1:10" s="24" customFormat="1" ht="14.1" customHeight="1" x14ac:dyDescent="0.2">
      <c r="A96" s="103"/>
      <c r="B96" s="90"/>
      <c r="C96" s="88"/>
      <c r="D96" s="41"/>
      <c r="E96" s="41"/>
      <c r="F96" s="41"/>
      <c r="G96" s="104"/>
      <c r="H96" s="34"/>
      <c r="I96" s="105"/>
      <c r="J96" s="98"/>
    </row>
    <row r="97" spans="1:10" s="24" customFormat="1" ht="14.1" customHeight="1" x14ac:dyDescent="0.2">
      <c r="A97" s="103"/>
      <c r="B97" s="90"/>
      <c r="C97" s="88"/>
      <c r="D97" s="41"/>
      <c r="E97" s="41"/>
      <c r="F97" s="41"/>
      <c r="G97" s="104"/>
      <c r="H97" s="34"/>
      <c r="I97" s="105"/>
      <c r="J97" s="98"/>
    </row>
    <row r="98" spans="1:10" s="24" customFormat="1" ht="14.1" customHeight="1" x14ac:dyDescent="0.2">
      <c r="A98" s="103"/>
      <c r="B98" s="90"/>
      <c r="C98" s="88"/>
      <c r="D98" s="41"/>
      <c r="E98" s="41"/>
      <c r="F98" s="41"/>
      <c r="G98" s="104"/>
      <c r="H98" s="34"/>
      <c r="I98" s="105"/>
      <c r="J98" s="98"/>
    </row>
    <row r="99" spans="1:10" s="24" customFormat="1" ht="14.1" customHeight="1" x14ac:dyDescent="0.2">
      <c r="A99" s="103"/>
      <c r="B99" s="90"/>
      <c r="C99" s="89"/>
      <c r="D99" s="41"/>
      <c r="E99" s="41"/>
      <c r="F99" s="41"/>
      <c r="G99" s="104"/>
      <c r="H99" s="34"/>
      <c r="I99" s="105"/>
      <c r="J99" s="99"/>
    </row>
    <row r="100" spans="1:10" s="24" customFormat="1" ht="14.1" customHeight="1" x14ac:dyDescent="0.2">
      <c r="A100" s="103" t="s">
        <v>143</v>
      </c>
      <c r="B100" s="90" t="s">
        <v>144</v>
      </c>
      <c r="C100" s="87" t="s">
        <v>61</v>
      </c>
      <c r="D100" s="42" t="s">
        <v>148</v>
      </c>
      <c r="E100" s="41" t="s">
        <v>65</v>
      </c>
      <c r="F100" s="41">
        <v>4</v>
      </c>
      <c r="G100" s="104">
        <f>SUM(F100:F106)</f>
        <v>4</v>
      </c>
      <c r="H100" s="34">
        <v>2</v>
      </c>
      <c r="I100" s="105">
        <f>SUM(H100:H106)</f>
        <v>2</v>
      </c>
      <c r="J100" s="97">
        <f>I100*0.8333333</f>
        <v>1.6666666000000001</v>
      </c>
    </row>
    <row r="101" spans="1:10" s="24" customFormat="1" ht="14.1" customHeight="1" x14ac:dyDescent="0.2">
      <c r="A101" s="103"/>
      <c r="B101" s="90"/>
      <c r="C101" s="88"/>
      <c r="D101" s="44"/>
      <c r="E101" s="41"/>
      <c r="F101" s="41"/>
      <c r="G101" s="104"/>
      <c r="H101" s="34"/>
      <c r="I101" s="105"/>
      <c r="J101" s="98"/>
    </row>
    <row r="102" spans="1:10" s="24" customFormat="1" ht="14.1" customHeight="1" x14ac:dyDescent="0.2">
      <c r="A102" s="103"/>
      <c r="B102" s="90"/>
      <c r="C102" s="88"/>
      <c r="D102" s="44"/>
      <c r="E102" s="41"/>
      <c r="F102" s="41"/>
      <c r="G102" s="104"/>
      <c r="H102" s="34"/>
      <c r="I102" s="105"/>
      <c r="J102" s="98"/>
    </row>
    <row r="103" spans="1:10" s="24" customFormat="1" ht="14.1" customHeight="1" x14ac:dyDescent="0.2">
      <c r="A103" s="103"/>
      <c r="B103" s="90"/>
      <c r="C103" s="88"/>
      <c r="D103" s="42"/>
      <c r="E103" s="41"/>
      <c r="F103" s="41"/>
      <c r="G103" s="104"/>
      <c r="H103" s="34"/>
      <c r="I103" s="105"/>
      <c r="J103" s="98"/>
    </row>
    <row r="104" spans="1:10" s="24" customFormat="1" ht="14.1" customHeight="1" x14ac:dyDescent="0.2">
      <c r="A104" s="103"/>
      <c r="B104" s="90"/>
      <c r="C104" s="88"/>
      <c r="D104" s="41"/>
      <c r="E104" s="41"/>
      <c r="F104" s="41"/>
      <c r="G104" s="104"/>
      <c r="H104" s="34"/>
      <c r="I104" s="105"/>
      <c r="J104" s="98"/>
    </row>
    <row r="105" spans="1:10" s="24" customFormat="1" ht="14.1" customHeight="1" x14ac:dyDescent="0.2">
      <c r="A105" s="103"/>
      <c r="B105" s="90"/>
      <c r="C105" s="88"/>
      <c r="D105" s="41"/>
      <c r="E105" s="41"/>
      <c r="F105" s="41"/>
      <c r="G105" s="104"/>
      <c r="H105" s="34"/>
      <c r="I105" s="105"/>
      <c r="J105" s="98"/>
    </row>
    <row r="106" spans="1:10" s="24" customFormat="1" ht="14.1" customHeight="1" x14ac:dyDescent="0.2">
      <c r="A106" s="103"/>
      <c r="B106" s="90"/>
      <c r="C106" s="89"/>
      <c r="D106" s="41"/>
      <c r="E106" s="41"/>
      <c r="F106" s="41"/>
      <c r="G106" s="104"/>
      <c r="H106" s="34"/>
      <c r="I106" s="105"/>
      <c r="J106" s="99"/>
    </row>
    <row r="107" spans="1:10" s="24" customFormat="1" ht="14.1" customHeight="1" x14ac:dyDescent="0.2">
      <c r="A107" s="103" t="s">
        <v>149</v>
      </c>
      <c r="B107" s="90" t="s">
        <v>150</v>
      </c>
      <c r="C107" s="87" t="s">
        <v>61</v>
      </c>
      <c r="D107" s="42" t="s">
        <v>152</v>
      </c>
      <c r="E107" s="41" t="s">
        <v>65</v>
      </c>
      <c r="F107" s="41">
        <v>4</v>
      </c>
      <c r="G107" s="104">
        <f>SUM(F107:F113)</f>
        <v>8</v>
      </c>
      <c r="H107" s="34">
        <v>2</v>
      </c>
      <c r="I107" s="105">
        <f>SUM(H107:H113)</f>
        <v>4</v>
      </c>
      <c r="J107" s="97">
        <f>I107*0.8333333</f>
        <v>3.3333332000000002</v>
      </c>
    </row>
    <row r="108" spans="1:10" s="24" customFormat="1" ht="14.1" customHeight="1" x14ac:dyDescent="0.2">
      <c r="A108" s="103"/>
      <c r="B108" s="90"/>
      <c r="C108" s="88"/>
      <c r="D108" s="42" t="s">
        <v>153</v>
      </c>
      <c r="E108" s="41" t="s">
        <v>65</v>
      </c>
      <c r="F108" s="41">
        <v>4</v>
      </c>
      <c r="G108" s="104"/>
      <c r="H108" s="34">
        <v>2</v>
      </c>
      <c r="I108" s="105"/>
      <c r="J108" s="98"/>
    </row>
    <row r="109" spans="1:10" s="24" customFormat="1" ht="14.1" customHeight="1" x14ac:dyDescent="0.2">
      <c r="A109" s="103"/>
      <c r="B109" s="90"/>
      <c r="C109" s="88"/>
      <c r="D109" s="42"/>
      <c r="E109" s="41"/>
      <c r="F109" s="41"/>
      <c r="G109" s="104"/>
      <c r="H109" s="34"/>
      <c r="I109" s="105"/>
      <c r="J109" s="98"/>
    </row>
    <row r="110" spans="1:10" s="24" customFormat="1" ht="14.1" customHeight="1" x14ac:dyDescent="0.2">
      <c r="A110" s="103"/>
      <c r="B110" s="90"/>
      <c r="C110" s="88"/>
      <c r="D110" s="42"/>
      <c r="E110" s="41"/>
      <c r="F110" s="41"/>
      <c r="G110" s="104"/>
      <c r="H110" s="34"/>
      <c r="I110" s="105"/>
      <c r="J110" s="98"/>
    </row>
    <row r="111" spans="1:10" s="24" customFormat="1" ht="14.1" customHeight="1" x14ac:dyDescent="0.2">
      <c r="A111" s="103"/>
      <c r="B111" s="90"/>
      <c r="C111" s="88"/>
      <c r="D111" s="42"/>
      <c r="E111" s="41"/>
      <c r="F111" s="41"/>
      <c r="G111" s="104"/>
      <c r="H111" s="34"/>
      <c r="I111" s="105"/>
      <c r="J111" s="98"/>
    </row>
    <row r="112" spans="1:10" s="24" customFormat="1" ht="14.1" customHeight="1" x14ac:dyDescent="0.2">
      <c r="A112" s="103"/>
      <c r="B112" s="90"/>
      <c r="C112" s="88"/>
      <c r="D112" s="42"/>
      <c r="E112" s="41"/>
      <c r="F112" s="41"/>
      <c r="G112" s="104"/>
      <c r="H112" s="34"/>
      <c r="I112" s="105"/>
      <c r="J112" s="98"/>
    </row>
    <row r="113" spans="1:10" s="24" customFormat="1" ht="14.1" customHeight="1" x14ac:dyDescent="0.2">
      <c r="A113" s="103"/>
      <c r="B113" s="90"/>
      <c r="C113" s="89"/>
      <c r="D113" s="42"/>
      <c r="E113" s="41"/>
      <c r="F113" s="41"/>
      <c r="G113" s="104"/>
      <c r="H113" s="34"/>
      <c r="I113" s="105"/>
      <c r="J113" s="99"/>
    </row>
    <row r="114" spans="1:10" s="24" customFormat="1" ht="14.1" customHeight="1" x14ac:dyDescent="0.2">
      <c r="A114" s="87" t="s">
        <v>158</v>
      </c>
      <c r="B114" s="100" t="s">
        <v>160</v>
      </c>
      <c r="C114" s="87" t="s">
        <v>61</v>
      </c>
      <c r="D114" s="41" t="s">
        <v>118</v>
      </c>
      <c r="E114" s="41" t="s">
        <v>66</v>
      </c>
      <c r="F114" s="41">
        <v>2</v>
      </c>
      <c r="G114" s="91">
        <f>SUM(F114:F120)</f>
        <v>8</v>
      </c>
      <c r="H114" s="34">
        <v>2</v>
      </c>
      <c r="I114" s="94">
        <f>SUM(H114:H120)</f>
        <v>7</v>
      </c>
      <c r="J114" s="97">
        <f>I114*0.8333333</f>
        <v>5.8333331000000008</v>
      </c>
    </row>
    <row r="115" spans="1:10" s="24" customFormat="1" ht="14.1" customHeight="1" x14ac:dyDescent="0.2">
      <c r="A115" s="88"/>
      <c r="B115" s="101"/>
      <c r="C115" s="88"/>
      <c r="D115" s="44" t="s">
        <v>159</v>
      </c>
      <c r="E115" s="41" t="s">
        <v>66</v>
      </c>
      <c r="F115" s="41">
        <v>4</v>
      </c>
      <c r="G115" s="92"/>
      <c r="H115" s="34">
        <v>4</v>
      </c>
      <c r="I115" s="95"/>
      <c r="J115" s="98"/>
    </row>
    <row r="116" spans="1:10" s="24" customFormat="1" ht="14.1" customHeight="1" x14ac:dyDescent="0.2">
      <c r="A116" s="88"/>
      <c r="B116" s="101"/>
      <c r="C116" s="88"/>
      <c r="D116" s="42" t="s">
        <v>161</v>
      </c>
      <c r="E116" s="41" t="s">
        <v>65</v>
      </c>
      <c r="F116" s="41">
        <v>2</v>
      </c>
      <c r="G116" s="92"/>
      <c r="H116" s="34">
        <v>1</v>
      </c>
      <c r="I116" s="95"/>
      <c r="J116" s="98"/>
    </row>
    <row r="117" spans="1:10" s="24" customFormat="1" ht="14.1" customHeight="1" x14ac:dyDescent="0.2">
      <c r="A117" s="88"/>
      <c r="B117" s="101"/>
      <c r="C117" s="88"/>
      <c r="D117" s="42"/>
      <c r="E117" s="41"/>
      <c r="F117" s="41"/>
      <c r="G117" s="92"/>
      <c r="H117" s="34"/>
      <c r="I117" s="95"/>
      <c r="J117" s="98"/>
    </row>
    <row r="118" spans="1:10" s="24" customFormat="1" ht="14.1" customHeight="1" x14ac:dyDescent="0.2">
      <c r="A118" s="88"/>
      <c r="B118" s="101"/>
      <c r="C118" s="88"/>
      <c r="D118" s="41"/>
      <c r="E118" s="41"/>
      <c r="F118" s="41"/>
      <c r="G118" s="92"/>
      <c r="H118" s="34"/>
      <c r="I118" s="95"/>
      <c r="J118" s="98"/>
    </row>
    <row r="119" spans="1:10" s="24" customFormat="1" ht="14.1" customHeight="1" x14ac:dyDescent="0.2">
      <c r="A119" s="88"/>
      <c r="B119" s="101"/>
      <c r="C119" s="88"/>
      <c r="D119" s="41"/>
      <c r="E119" s="41"/>
      <c r="F119" s="41"/>
      <c r="G119" s="92"/>
      <c r="H119" s="34"/>
      <c r="I119" s="95"/>
      <c r="J119" s="98"/>
    </row>
    <row r="120" spans="1:10" s="24" customFormat="1" ht="14.1" customHeight="1" x14ac:dyDescent="0.2">
      <c r="A120" s="89"/>
      <c r="B120" s="102"/>
      <c r="C120" s="89"/>
      <c r="D120" s="41"/>
      <c r="E120" s="41"/>
      <c r="F120" s="41"/>
      <c r="G120" s="93"/>
      <c r="H120" s="34"/>
      <c r="I120" s="96"/>
      <c r="J120" s="99"/>
    </row>
    <row r="121" spans="1:10" s="24" customFormat="1" ht="14.1" customHeight="1" x14ac:dyDescent="0.2">
      <c r="A121" s="87" t="s">
        <v>163</v>
      </c>
      <c r="B121" s="90" t="s">
        <v>136</v>
      </c>
      <c r="C121" s="87" t="s">
        <v>61</v>
      </c>
      <c r="D121" s="42" t="s">
        <v>164</v>
      </c>
      <c r="E121" s="41" t="s">
        <v>65</v>
      </c>
      <c r="F121" s="41">
        <v>4</v>
      </c>
      <c r="G121" s="91">
        <f>SUM(F121:F127)</f>
        <v>16</v>
      </c>
      <c r="H121" s="34">
        <v>2</v>
      </c>
      <c r="I121" s="94">
        <f>SUM(H121:H127)</f>
        <v>8</v>
      </c>
      <c r="J121" s="97">
        <f>I121*0.8333333</f>
        <v>6.6666664000000004</v>
      </c>
    </row>
    <row r="122" spans="1:10" s="24" customFormat="1" ht="14.1" customHeight="1" x14ac:dyDescent="0.2">
      <c r="A122" s="88"/>
      <c r="B122" s="90"/>
      <c r="C122" s="88"/>
      <c r="D122" s="42" t="s">
        <v>165</v>
      </c>
      <c r="E122" s="41" t="s">
        <v>65</v>
      </c>
      <c r="F122" s="41">
        <v>4</v>
      </c>
      <c r="G122" s="92"/>
      <c r="H122" s="34">
        <v>2</v>
      </c>
      <c r="I122" s="95"/>
      <c r="J122" s="98"/>
    </row>
    <row r="123" spans="1:10" s="24" customFormat="1" ht="14.1" customHeight="1" x14ac:dyDescent="0.2">
      <c r="A123" s="88"/>
      <c r="B123" s="90"/>
      <c r="C123" s="88"/>
      <c r="D123" s="42" t="s">
        <v>166</v>
      </c>
      <c r="E123" s="41" t="s">
        <v>65</v>
      </c>
      <c r="F123" s="41">
        <v>4</v>
      </c>
      <c r="G123" s="92"/>
      <c r="H123" s="34">
        <v>2</v>
      </c>
      <c r="I123" s="95"/>
      <c r="J123" s="98"/>
    </row>
    <row r="124" spans="1:10" s="24" customFormat="1" ht="14.1" customHeight="1" x14ac:dyDescent="0.2">
      <c r="A124" s="88"/>
      <c r="B124" s="90"/>
      <c r="C124" s="88"/>
      <c r="D124" s="42" t="s">
        <v>167</v>
      </c>
      <c r="E124" s="41" t="s">
        <v>65</v>
      </c>
      <c r="F124" s="41">
        <v>4</v>
      </c>
      <c r="G124" s="92"/>
      <c r="H124" s="34">
        <v>2</v>
      </c>
      <c r="I124" s="95"/>
      <c r="J124" s="98"/>
    </row>
    <row r="125" spans="1:10" s="24" customFormat="1" ht="14.1" customHeight="1" x14ac:dyDescent="0.2">
      <c r="A125" s="88"/>
      <c r="B125" s="90"/>
      <c r="C125" s="88"/>
      <c r="D125" s="42"/>
      <c r="E125" s="41"/>
      <c r="F125" s="41"/>
      <c r="G125" s="92"/>
      <c r="H125" s="34"/>
      <c r="I125" s="95"/>
      <c r="J125" s="98"/>
    </row>
    <row r="126" spans="1:10" s="24" customFormat="1" ht="14.1" customHeight="1" x14ac:dyDescent="0.2">
      <c r="A126" s="88"/>
      <c r="B126" s="90"/>
      <c r="C126" s="88"/>
      <c r="D126" s="42"/>
      <c r="E126" s="41"/>
      <c r="F126" s="41"/>
      <c r="G126" s="92"/>
      <c r="H126" s="34"/>
      <c r="I126" s="95"/>
      <c r="J126" s="98"/>
    </row>
    <row r="127" spans="1:10" s="24" customFormat="1" ht="14.1" customHeight="1" x14ac:dyDescent="0.2">
      <c r="A127" s="89"/>
      <c r="B127" s="90"/>
      <c r="C127" s="89"/>
      <c r="D127" s="41"/>
      <c r="E127" s="41"/>
      <c r="F127" s="41"/>
      <c r="G127" s="93"/>
      <c r="H127" s="34"/>
      <c r="I127" s="96"/>
      <c r="J127" s="99"/>
    </row>
    <row r="128" spans="1:10" s="24" customFormat="1" ht="14.1" customHeight="1" x14ac:dyDescent="0.2">
      <c r="A128" s="87" t="s">
        <v>168</v>
      </c>
      <c r="B128" s="90" t="s">
        <v>144</v>
      </c>
      <c r="C128" s="87" t="s">
        <v>61</v>
      </c>
      <c r="D128" s="44" t="s">
        <v>169</v>
      </c>
      <c r="E128" s="41" t="s">
        <v>66</v>
      </c>
      <c r="F128" s="41">
        <v>4</v>
      </c>
      <c r="G128" s="91">
        <f>SUM(F128:F134)</f>
        <v>12</v>
      </c>
      <c r="H128" s="34">
        <v>4</v>
      </c>
      <c r="I128" s="94">
        <f>SUM(H128:H134)</f>
        <v>8</v>
      </c>
      <c r="J128" s="97">
        <f>I128*0.8333333</f>
        <v>6.6666664000000004</v>
      </c>
    </row>
    <row r="129" spans="1:10" s="24" customFormat="1" ht="14.1" customHeight="1" x14ac:dyDescent="0.2">
      <c r="A129" s="88"/>
      <c r="B129" s="90"/>
      <c r="C129" s="88"/>
      <c r="D129" s="42" t="s">
        <v>172</v>
      </c>
      <c r="E129" s="41" t="s">
        <v>65</v>
      </c>
      <c r="F129" s="41">
        <v>4</v>
      </c>
      <c r="G129" s="92"/>
      <c r="H129" s="34">
        <v>2</v>
      </c>
      <c r="I129" s="95"/>
      <c r="J129" s="98"/>
    </row>
    <row r="130" spans="1:10" s="24" customFormat="1" ht="14.1" customHeight="1" x14ac:dyDescent="0.2">
      <c r="A130" s="88"/>
      <c r="B130" s="90"/>
      <c r="C130" s="88"/>
      <c r="D130" s="42" t="s">
        <v>173</v>
      </c>
      <c r="E130" s="41" t="s">
        <v>65</v>
      </c>
      <c r="F130" s="41">
        <v>4</v>
      </c>
      <c r="G130" s="92"/>
      <c r="H130" s="34">
        <v>2</v>
      </c>
      <c r="I130" s="95"/>
      <c r="J130" s="98"/>
    </row>
    <row r="131" spans="1:10" s="24" customFormat="1" ht="14.1" customHeight="1" x14ac:dyDescent="0.2">
      <c r="A131" s="88"/>
      <c r="B131" s="90"/>
      <c r="C131" s="88"/>
      <c r="D131" s="42"/>
      <c r="E131" s="41"/>
      <c r="F131" s="41"/>
      <c r="G131" s="92"/>
      <c r="H131" s="34"/>
      <c r="I131" s="95"/>
      <c r="J131" s="98"/>
    </row>
    <row r="132" spans="1:10" s="24" customFormat="1" ht="14.1" customHeight="1" x14ac:dyDescent="0.2">
      <c r="A132" s="88"/>
      <c r="B132" s="90"/>
      <c r="C132" s="88"/>
      <c r="D132" s="42"/>
      <c r="E132" s="41"/>
      <c r="F132" s="41"/>
      <c r="G132" s="92"/>
      <c r="H132" s="34"/>
      <c r="I132" s="95"/>
      <c r="J132" s="98"/>
    </row>
    <row r="133" spans="1:10" s="24" customFormat="1" ht="14.1" customHeight="1" x14ac:dyDescent="0.2">
      <c r="A133" s="88"/>
      <c r="B133" s="90"/>
      <c r="C133" s="88"/>
      <c r="D133" s="41"/>
      <c r="E133" s="41"/>
      <c r="F133" s="41"/>
      <c r="G133" s="92"/>
      <c r="H133" s="34"/>
      <c r="I133" s="95"/>
      <c r="J133" s="98"/>
    </row>
    <row r="134" spans="1:10" s="24" customFormat="1" ht="14.1" customHeight="1" x14ac:dyDescent="0.2">
      <c r="A134" s="89"/>
      <c r="B134" s="90"/>
      <c r="C134" s="89"/>
      <c r="D134" s="41"/>
      <c r="E134" s="41"/>
      <c r="F134" s="41"/>
      <c r="G134" s="93"/>
      <c r="H134" s="34"/>
      <c r="I134" s="96"/>
      <c r="J134" s="99"/>
    </row>
    <row r="135" spans="1:10" s="24" customFormat="1" ht="14.1" customHeight="1" x14ac:dyDescent="0.2">
      <c r="A135" s="87" t="s">
        <v>175</v>
      </c>
      <c r="B135" s="100" t="s">
        <v>91</v>
      </c>
      <c r="C135" s="87" t="s">
        <v>61</v>
      </c>
      <c r="D135" s="44" t="s">
        <v>176</v>
      </c>
      <c r="E135" s="41" t="s">
        <v>66</v>
      </c>
      <c r="F135" s="41">
        <v>4</v>
      </c>
      <c r="G135" s="91">
        <f>SUM(F135:F141)</f>
        <v>16</v>
      </c>
      <c r="H135" s="34">
        <v>4</v>
      </c>
      <c r="I135" s="94">
        <f>SUM(H135:H141)</f>
        <v>10</v>
      </c>
      <c r="J135" s="97">
        <f>I135*0.8333333</f>
        <v>8.3333329999999997</v>
      </c>
    </row>
    <row r="136" spans="1:10" s="24" customFormat="1" ht="14.1" customHeight="1" x14ac:dyDescent="0.2">
      <c r="A136" s="88"/>
      <c r="B136" s="101"/>
      <c r="C136" s="88"/>
      <c r="D136" s="42" t="s">
        <v>177</v>
      </c>
      <c r="E136" s="41" t="s">
        <v>65</v>
      </c>
      <c r="F136" s="41">
        <v>4</v>
      </c>
      <c r="G136" s="92"/>
      <c r="H136" s="34">
        <v>2</v>
      </c>
      <c r="I136" s="95"/>
      <c r="J136" s="98"/>
    </row>
    <row r="137" spans="1:10" s="24" customFormat="1" ht="14.1" customHeight="1" x14ac:dyDescent="0.2">
      <c r="A137" s="88"/>
      <c r="B137" s="101"/>
      <c r="C137" s="88"/>
      <c r="D137" s="42" t="s">
        <v>178</v>
      </c>
      <c r="E137" s="41" t="s">
        <v>65</v>
      </c>
      <c r="F137" s="41">
        <v>4</v>
      </c>
      <c r="G137" s="92"/>
      <c r="H137" s="34">
        <v>2</v>
      </c>
      <c r="I137" s="95"/>
      <c r="J137" s="98"/>
    </row>
    <row r="138" spans="1:10" s="24" customFormat="1" ht="14.1" customHeight="1" x14ac:dyDescent="0.2">
      <c r="A138" s="88"/>
      <c r="B138" s="101"/>
      <c r="C138" s="88"/>
      <c r="D138" s="42" t="s">
        <v>179</v>
      </c>
      <c r="E138" s="41" t="s">
        <v>65</v>
      </c>
      <c r="F138" s="41">
        <v>4</v>
      </c>
      <c r="G138" s="92"/>
      <c r="H138" s="34">
        <v>2</v>
      </c>
      <c r="I138" s="95"/>
      <c r="J138" s="98"/>
    </row>
    <row r="139" spans="1:10" s="24" customFormat="1" ht="14.1" customHeight="1" x14ac:dyDescent="0.2">
      <c r="A139" s="88"/>
      <c r="B139" s="101"/>
      <c r="C139" s="88"/>
      <c r="D139" s="42"/>
      <c r="E139" s="41"/>
      <c r="F139" s="41"/>
      <c r="G139" s="92"/>
      <c r="H139" s="34"/>
      <c r="I139" s="95"/>
      <c r="J139" s="98"/>
    </row>
    <row r="140" spans="1:10" s="24" customFormat="1" ht="14.1" customHeight="1" x14ac:dyDescent="0.2">
      <c r="A140" s="88"/>
      <c r="B140" s="101"/>
      <c r="C140" s="88"/>
      <c r="D140" s="42"/>
      <c r="E140" s="41"/>
      <c r="F140" s="41"/>
      <c r="G140" s="92"/>
      <c r="H140" s="34"/>
      <c r="I140" s="95"/>
      <c r="J140" s="98"/>
    </row>
    <row r="141" spans="1:10" s="24" customFormat="1" ht="14.1" customHeight="1" x14ac:dyDescent="0.2">
      <c r="A141" s="89"/>
      <c r="B141" s="102"/>
      <c r="C141" s="89"/>
      <c r="D141" s="42"/>
      <c r="E141" s="41"/>
      <c r="F141" s="41"/>
      <c r="G141" s="93"/>
      <c r="H141" s="34"/>
      <c r="I141" s="96"/>
      <c r="J141" s="99"/>
    </row>
    <row r="142" spans="1:10" s="24" customFormat="1" ht="14.1" customHeight="1" x14ac:dyDescent="0.2">
      <c r="A142" s="36"/>
      <c r="B142" s="38"/>
      <c r="C142" s="36"/>
      <c r="D142" s="19"/>
      <c r="E142" s="19"/>
      <c r="F142" s="19"/>
      <c r="G142" s="36"/>
      <c r="H142" s="19"/>
      <c r="I142" s="36"/>
      <c r="J142" s="76"/>
    </row>
    <row r="143" spans="1:10" ht="14.1" customHeight="1" x14ac:dyDescent="0.2">
      <c r="J143" s="76"/>
    </row>
    <row r="144" spans="1:10" s="24" customFormat="1" ht="14.1" customHeight="1" x14ac:dyDescent="0.2">
      <c r="A144" s="107" t="s">
        <v>189</v>
      </c>
      <c r="B144" s="109"/>
      <c r="C144" s="109"/>
      <c r="D144" s="109"/>
      <c r="E144" s="109"/>
      <c r="F144" s="109"/>
      <c r="G144" s="109"/>
      <c r="H144" s="109"/>
      <c r="I144" s="109"/>
      <c r="J144" s="76"/>
    </row>
    <row r="145" spans="1:10" s="24" customFormat="1" ht="14.1" customHeight="1" x14ac:dyDescent="0.2">
      <c r="B145" s="39"/>
      <c r="J145" s="76"/>
    </row>
    <row r="146" spans="1:10" s="24" customFormat="1" ht="36.950000000000003" customHeight="1" x14ac:dyDescent="0.2">
      <c r="A146" s="35" t="s">
        <v>48</v>
      </c>
      <c r="B146" s="35" t="s">
        <v>41</v>
      </c>
      <c r="C146" s="35" t="s">
        <v>47</v>
      </c>
      <c r="D146" s="35" t="s">
        <v>49</v>
      </c>
      <c r="E146" s="35" t="s">
        <v>42</v>
      </c>
      <c r="F146" s="35" t="s">
        <v>43</v>
      </c>
      <c r="G146" s="35" t="s">
        <v>44</v>
      </c>
      <c r="H146" s="35" t="s">
        <v>45</v>
      </c>
      <c r="I146" s="75" t="s">
        <v>46</v>
      </c>
      <c r="J146" s="35" t="s">
        <v>187</v>
      </c>
    </row>
    <row r="147" spans="1:10" s="24" customFormat="1" ht="14.1" customHeight="1" x14ac:dyDescent="0.2">
      <c r="A147" s="103" t="s">
        <v>67</v>
      </c>
      <c r="B147" s="90" t="s">
        <v>73</v>
      </c>
      <c r="C147" s="87" t="s">
        <v>61</v>
      </c>
      <c r="D147" s="41" t="s">
        <v>68</v>
      </c>
      <c r="E147" s="41" t="s">
        <v>66</v>
      </c>
      <c r="F147" s="41">
        <v>12</v>
      </c>
      <c r="G147" s="104">
        <f>SUM(F147:F153)</f>
        <v>18</v>
      </c>
      <c r="H147" s="34">
        <v>12</v>
      </c>
      <c r="I147" s="105">
        <f>SUM(H147:H153)</f>
        <v>15</v>
      </c>
      <c r="J147" s="106">
        <f>I147*0.8333333</f>
        <v>12.499999500000001</v>
      </c>
    </row>
    <row r="148" spans="1:10" s="24" customFormat="1" ht="14.1" customHeight="1" x14ac:dyDescent="0.2">
      <c r="A148" s="103"/>
      <c r="B148" s="90"/>
      <c r="C148" s="88"/>
      <c r="D148" s="41" t="s">
        <v>69</v>
      </c>
      <c r="E148" s="41" t="s">
        <v>65</v>
      </c>
      <c r="F148" s="41">
        <v>4</v>
      </c>
      <c r="G148" s="104"/>
      <c r="H148" s="34">
        <v>2</v>
      </c>
      <c r="I148" s="105"/>
      <c r="J148" s="106"/>
    </row>
    <row r="149" spans="1:10" s="24" customFormat="1" ht="14.1" customHeight="1" x14ac:dyDescent="0.2">
      <c r="A149" s="103"/>
      <c r="B149" s="90"/>
      <c r="C149" s="88"/>
      <c r="D149" s="42" t="s">
        <v>79</v>
      </c>
      <c r="E149" s="41" t="s">
        <v>65</v>
      </c>
      <c r="F149" s="41">
        <v>2</v>
      </c>
      <c r="G149" s="104"/>
      <c r="H149" s="34">
        <v>1</v>
      </c>
      <c r="I149" s="105"/>
      <c r="J149" s="106"/>
    </row>
    <row r="150" spans="1:10" s="24" customFormat="1" ht="14.1" customHeight="1" x14ac:dyDescent="0.2">
      <c r="A150" s="103"/>
      <c r="B150" s="90"/>
      <c r="C150" s="88"/>
      <c r="D150" s="42"/>
      <c r="E150" s="41"/>
      <c r="F150" s="41"/>
      <c r="G150" s="104"/>
      <c r="H150" s="34"/>
      <c r="I150" s="105"/>
      <c r="J150" s="106"/>
    </row>
    <row r="151" spans="1:10" s="24" customFormat="1" ht="14.1" customHeight="1" x14ac:dyDescent="0.2">
      <c r="A151" s="103"/>
      <c r="B151" s="90"/>
      <c r="C151" s="88"/>
      <c r="D151" s="41"/>
      <c r="E151" s="41"/>
      <c r="F151" s="41"/>
      <c r="G151" s="104"/>
      <c r="H151" s="34"/>
      <c r="I151" s="105"/>
      <c r="J151" s="106"/>
    </row>
    <row r="152" spans="1:10" s="24" customFormat="1" ht="14.1" customHeight="1" x14ac:dyDescent="0.2">
      <c r="A152" s="103"/>
      <c r="B152" s="90"/>
      <c r="C152" s="88"/>
      <c r="D152" s="41"/>
      <c r="E152" s="41"/>
      <c r="F152" s="41"/>
      <c r="G152" s="104"/>
      <c r="H152" s="34"/>
      <c r="I152" s="105"/>
      <c r="J152" s="106"/>
    </row>
    <row r="153" spans="1:10" s="24" customFormat="1" ht="14.1" customHeight="1" x14ac:dyDescent="0.2">
      <c r="A153" s="103"/>
      <c r="B153" s="90"/>
      <c r="C153" s="89"/>
      <c r="D153" s="41"/>
      <c r="E153" s="41"/>
      <c r="F153" s="41"/>
      <c r="G153" s="104"/>
      <c r="H153" s="34"/>
      <c r="I153" s="105"/>
      <c r="J153" s="106"/>
    </row>
    <row r="154" spans="1:10" s="24" customFormat="1" ht="14.1" customHeight="1" x14ac:dyDescent="0.2">
      <c r="A154" s="103" t="s">
        <v>59</v>
      </c>
      <c r="B154" s="100" t="s">
        <v>74</v>
      </c>
      <c r="C154" s="87" t="s">
        <v>61</v>
      </c>
      <c r="D154" s="43" t="s">
        <v>60</v>
      </c>
      <c r="E154" s="41" t="s">
        <v>66</v>
      </c>
      <c r="F154" s="41">
        <v>8</v>
      </c>
      <c r="G154" s="104">
        <f>SUM(F154:F160)</f>
        <v>12</v>
      </c>
      <c r="H154" s="34">
        <v>8</v>
      </c>
      <c r="I154" s="105">
        <f>SUM(H154:H160)</f>
        <v>10</v>
      </c>
      <c r="J154" s="106">
        <f>I154*0.8333333</f>
        <v>8.3333329999999997</v>
      </c>
    </row>
    <row r="155" spans="1:10" s="24" customFormat="1" ht="14.1" customHeight="1" x14ac:dyDescent="0.2">
      <c r="A155" s="103"/>
      <c r="B155" s="101"/>
      <c r="C155" s="88"/>
      <c r="D155" s="41" t="s">
        <v>62</v>
      </c>
      <c r="E155" s="41" t="s">
        <v>65</v>
      </c>
      <c r="F155" s="41">
        <v>2</v>
      </c>
      <c r="G155" s="104"/>
      <c r="H155" s="34">
        <v>1</v>
      </c>
      <c r="I155" s="105"/>
      <c r="J155" s="106"/>
    </row>
    <row r="156" spans="1:10" s="24" customFormat="1" ht="14.1" customHeight="1" x14ac:dyDescent="0.2">
      <c r="A156" s="103"/>
      <c r="B156" s="101"/>
      <c r="C156" s="88"/>
      <c r="D156" s="41" t="s">
        <v>63</v>
      </c>
      <c r="E156" s="41" t="s">
        <v>65</v>
      </c>
      <c r="F156" s="41">
        <v>2</v>
      </c>
      <c r="G156" s="104"/>
      <c r="H156" s="34">
        <v>1</v>
      </c>
      <c r="I156" s="105"/>
      <c r="J156" s="106"/>
    </row>
    <row r="157" spans="1:10" s="24" customFormat="1" ht="14.1" customHeight="1" x14ac:dyDescent="0.2">
      <c r="A157" s="103"/>
      <c r="B157" s="101"/>
      <c r="C157" s="88"/>
      <c r="D157" s="42"/>
      <c r="E157" s="41"/>
      <c r="F157" s="41"/>
      <c r="G157" s="104"/>
      <c r="H157" s="34"/>
      <c r="I157" s="105"/>
      <c r="J157" s="106"/>
    </row>
    <row r="158" spans="1:10" s="24" customFormat="1" ht="14.1" customHeight="1" x14ac:dyDescent="0.2">
      <c r="A158" s="103"/>
      <c r="B158" s="101"/>
      <c r="C158" s="88"/>
      <c r="D158" s="41"/>
      <c r="E158" s="41"/>
      <c r="F158" s="41"/>
      <c r="G158" s="104"/>
      <c r="H158" s="34"/>
      <c r="I158" s="105"/>
      <c r="J158" s="106"/>
    </row>
    <row r="159" spans="1:10" s="24" customFormat="1" ht="14.1" customHeight="1" x14ac:dyDescent="0.2">
      <c r="A159" s="103"/>
      <c r="B159" s="101"/>
      <c r="C159" s="88"/>
      <c r="D159" s="41"/>
      <c r="E159" s="41"/>
      <c r="F159" s="41"/>
      <c r="G159" s="104"/>
      <c r="H159" s="34"/>
      <c r="I159" s="105"/>
      <c r="J159" s="106"/>
    </row>
    <row r="160" spans="1:10" s="24" customFormat="1" ht="14.1" customHeight="1" x14ac:dyDescent="0.2">
      <c r="A160" s="103"/>
      <c r="B160" s="102"/>
      <c r="C160" s="89"/>
      <c r="D160" s="41"/>
      <c r="E160" s="41"/>
      <c r="F160" s="41"/>
      <c r="G160" s="104"/>
      <c r="H160" s="34"/>
      <c r="I160" s="105"/>
      <c r="J160" s="106"/>
    </row>
    <row r="161" spans="1:10" s="24" customFormat="1" ht="14.1" customHeight="1" x14ac:dyDescent="0.2">
      <c r="A161" s="103" t="s">
        <v>71</v>
      </c>
      <c r="B161" s="100" t="s">
        <v>75</v>
      </c>
      <c r="C161" s="87" t="s">
        <v>61</v>
      </c>
      <c r="D161" s="43" t="s">
        <v>76</v>
      </c>
      <c r="E161" s="41" t="s">
        <v>66</v>
      </c>
      <c r="F161" s="41">
        <v>4</v>
      </c>
      <c r="G161" s="104">
        <f>SUM(F161:F167)</f>
        <v>12</v>
      </c>
      <c r="H161" s="34">
        <v>4</v>
      </c>
      <c r="I161" s="105">
        <f>SUM(H161:H167)</f>
        <v>11</v>
      </c>
      <c r="J161" s="106">
        <f>I161*0.8333333</f>
        <v>9.166666300000001</v>
      </c>
    </row>
    <row r="162" spans="1:10" s="24" customFormat="1" ht="14.1" customHeight="1" x14ac:dyDescent="0.2">
      <c r="A162" s="103"/>
      <c r="B162" s="101"/>
      <c r="C162" s="88"/>
      <c r="D162" s="41" t="s">
        <v>72</v>
      </c>
      <c r="E162" s="41" t="s">
        <v>66</v>
      </c>
      <c r="F162" s="41">
        <v>6</v>
      </c>
      <c r="G162" s="104"/>
      <c r="H162" s="34">
        <v>6</v>
      </c>
      <c r="I162" s="105"/>
      <c r="J162" s="106"/>
    </row>
    <row r="163" spans="1:10" s="24" customFormat="1" ht="14.1" customHeight="1" x14ac:dyDescent="0.2">
      <c r="A163" s="103"/>
      <c r="B163" s="101"/>
      <c r="C163" s="88"/>
      <c r="D163" s="42" t="s">
        <v>77</v>
      </c>
      <c r="E163" s="41" t="s">
        <v>65</v>
      </c>
      <c r="F163" s="41">
        <v>2</v>
      </c>
      <c r="G163" s="104"/>
      <c r="H163" s="34">
        <v>1</v>
      </c>
      <c r="I163" s="105"/>
      <c r="J163" s="106"/>
    </row>
    <row r="164" spans="1:10" s="24" customFormat="1" ht="14.1" customHeight="1" x14ac:dyDescent="0.2">
      <c r="A164" s="103"/>
      <c r="B164" s="101"/>
      <c r="C164" s="88"/>
      <c r="D164" s="42"/>
      <c r="E164" s="41"/>
      <c r="F164" s="41"/>
      <c r="G164" s="104"/>
      <c r="H164" s="34"/>
      <c r="I164" s="105"/>
      <c r="J164" s="106"/>
    </row>
    <row r="165" spans="1:10" s="24" customFormat="1" ht="14.1" customHeight="1" x14ac:dyDescent="0.2">
      <c r="A165" s="103"/>
      <c r="B165" s="101"/>
      <c r="C165" s="88"/>
      <c r="D165" s="41"/>
      <c r="E165" s="41"/>
      <c r="F165" s="41"/>
      <c r="G165" s="104"/>
      <c r="H165" s="34"/>
      <c r="I165" s="105"/>
      <c r="J165" s="106"/>
    </row>
    <row r="166" spans="1:10" s="24" customFormat="1" ht="14.1" customHeight="1" x14ac:dyDescent="0.2">
      <c r="A166" s="103"/>
      <c r="B166" s="101"/>
      <c r="C166" s="88"/>
      <c r="D166" s="41"/>
      <c r="E166" s="41"/>
      <c r="F166" s="41"/>
      <c r="G166" s="104"/>
      <c r="H166" s="34"/>
      <c r="I166" s="105"/>
      <c r="J166" s="106"/>
    </row>
    <row r="167" spans="1:10" s="24" customFormat="1" ht="14.1" customHeight="1" x14ac:dyDescent="0.2">
      <c r="A167" s="103"/>
      <c r="B167" s="102"/>
      <c r="C167" s="89"/>
      <c r="D167" s="41"/>
      <c r="E167" s="41"/>
      <c r="F167" s="41"/>
      <c r="G167" s="104"/>
      <c r="H167" s="34"/>
      <c r="I167" s="105"/>
      <c r="J167" s="106"/>
    </row>
    <row r="168" spans="1:10" s="24" customFormat="1" ht="14.1" customHeight="1" x14ac:dyDescent="0.2">
      <c r="A168" s="103" t="s">
        <v>80</v>
      </c>
      <c r="B168" s="90" t="s">
        <v>81</v>
      </c>
      <c r="C168" s="87" t="s">
        <v>61</v>
      </c>
      <c r="D168" s="42" t="s">
        <v>83</v>
      </c>
      <c r="E168" s="41" t="s">
        <v>65</v>
      </c>
      <c r="F168" s="41">
        <v>2</v>
      </c>
      <c r="G168" s="104">
        <f>SUM(F168:F175)</f>
        <v>16</v>
      </c>
      <c r="H168" s="34">
        <v>1</v>
      </c>
      <c r="I168" s="105">
        <f>SUM(H168:H175)</f>
        <v>8</v>
      </c>
      <c r="J168" s="97">
        <f>I168*0.8333333</f>
        <v>6.6666664000000004</v>
      </c>
    </row>
    <row r="169" spans="1:10" s="24" customFormat="1" ht="14.1" customHeight="1" x14ac:dyDescent="0.2">
      <c r="A169" s="103"/>
      <c r="B169" s="90"/>
      <c r="C169" s="88"/>
      <c r="D169" s="42" t="s">
        <v>84</v>
      </c>
      <c r="E169" s="41" t="s">
        <v>65</v>
      </c>
      <c r="F169" s="41">
        <v>4</v>
      </c>
      <c r="G169" s="104"/>
      <c r="H169" s="34">
        <v>2</v>
      </c>
      <c r="I169" s="105"/>
      <c r="J169" s="98"/>
    </row>
    <row r="170" spans="1:10" s="24" customFormat="1" ht="14.1" customHeight="1" x14ac:dyDescent="0.2">
      <c r="A170" s="103"/>
      <c r="B170" s="90"/>
      <c r="C170" s="88"/>
      <c r="D170" s="42" t="s">
        <v>85</v>
      </c>
      <c r="E170" s="41" t="s">
        <v>65</v>
      </c>
      <c r="F170" s="41">
        <v>4</v>
      </c>
      <c r="G170" s="104"/>
      <c r="H170" s="34">
        <v>2</v>
      </c>
      <c r="I170" s="105"/>
      <c r="J170" s="98"/>
    </row>
    <row r="171" spans="1:10" s="24" customFormat="1" ht="14.1" customHeight="1" x14ac:dyDescent="0.2">
      <c r="A171" s="103"/>
      <c r="B171" s="90"/>
      <c r="C171" s="88"/>
      <c r="D171" s="42" t="s">
        <v>86</v>
      </c>
      <c r="E171" s="41" t="s">
        <v>65</v>
      </c>
      <c r="F171" s="41">
        <v>4</v>
      </c>
      <c r="G171" s="104"/>
      <c r="H171" s="34">
        <v>2</v>
      </c>
      <c r="I171" s="105"/>
      <c r="J171" s="98"/>
    </row>
    <row r="172" spans="1:10" s="24" customFormat="1" ht="14.1" customHeight="1" x14ac:dyDescent="0.2">
      <c r="A172" s="103"/>
      <c r="B172" s="90"/>
      <c r="C172" s="88"/>
      <c r="D172" s="42" t="s">
        <v>87</v>
      </c>
      <c r="E172" s="41" t="s">
        <v>65</v>
      </c>
      <c r="F172" s="41">
        <v>2</v>
      </c>
      <c r="G172" s="104"/>
      <c r="H172" s="34">
        <v>1</v>
      </c>
      <c r="I172" s="105"/>
      <c r="J172" s="98"/>
    </row>
    <row r="173" spans="1:10" s="24" customFormat="1" ht="14.1" customHeight="1" x14ac:dyDescent="0.2">
      <c r="A173" s="103"/>
      <c r="B173" s="90"/>
      <c r="C173" s="88"/>
      <c r="D173" s="42"/>
      <c r="E173" s="41"/>
      <c r="F173" s="41"/>
      <c r="G173" s="104"/>
      <c r="H173" s="34"/>
      <c r="I173" s="105"/>
      <c r="J173" s="98"/>
    </row>
    <row r="174" spans="1:10" s="24" customFormat="1" ht="14.1" customHeight="1" x14ac:dyDescent="0.2">
      <c r="A174" s="103"/>
      <c r="B174" s="90"/>
      <c r="C174" s="88"/>
      <c r="D174" s="42"/>
      <c r="E174" s="41"/>
      <c r="F174" s="41"/>
      <c r="G174" s="104"/>
      <c r="H174" s="34"/>
      <c r="I174" s="105"/>
      <c r="J174" s="98"/>
    </row>
    <row r="175" spans="1:10" s="24" customFormat="1" ht="14.1" customHeight="1" x14ac:dyDescent="0.2">
      <c r="A175" s="103"/>
      <c r="B175" s="90"/>
      <c r="C175" s="89"/>
      <c r="D175" s="42"/>
      <c r="E175" s="41"/>
      <c r="F175" s="41"/>
      <c r="G175" s="104"/>
      <c r="H175" s="34"/>
      <c r="I175" s="105"/>
      <c r="J175" s="99"/>
    </row>
    <row r="176" spans="1:10" s="24" customFormat="1" ht="14.1" customHeight="1" x14ac:dyDescent="0.2">
      <c r="A176" s="103" t="s">
        <v>90</v>
      </c>
      <c r="B176" s="90" t="s">
        <v>91</v>
      </c>
      <c r="C176" s="87" t="s">
        <v>61</v>
      </c>
      <c r="D176" s="41" t="s">
        <v>82</v>
      </c>
      <c r="E176" s="41" t="s">
        <v>66</v>
      </c>
      <c r="F176" s="41">
        <v>4</v>
      </c>
      <c r="G176" s="104">
        <f>SUM(F176:F183)</f>
        <v>18</v>
      </c>
      <c r="H176" s="34">
        <v>4</v>
      </c>
      <c r="I176" s="105">
        <f>SUM(H176:H183)</f>
        <v>11</v>
      </c>
      <c r="J176" s="97">
        <f>I176*0.8333333</f>
        <v>9.166666300000001</v>
      </c>
    </row>
    <row r="177" spans="1:10" s="24" customFormat="1" ht="14.1" customHeight="1" x14ac:dyDescent="0.2">
      <c r="A177" s="103"/>
      <c r="B177" s="90"/>
      <c r="C177" s="88"/>
      <c r="D177" s="42" t="s">
        <v>93</v>
      </c>
      <c r="E177" s="41" t="s">
        <v>65</v>
      </c>
      <c r="F177" s="41">
        <v>4</v>
      </c>
      <c r="G177" s="104"/>
      <c r="H177" s="34">
        <v>2</v>
      </c>
      <c r="I177" s="105"/>
      <c r="J177" s="98"/>
    </row>
    <row r="178" spans="1:10" s="24" customFormat="1" ht="14.1" customHeight="1" x14ac:dyDescent="0.2">
      <c r="A178" s="103"/>
      <c r="B178" s="90"/>
      <c r="C178" s="88"/>
      <c r="D178" s="42" t="s">
        <v>94</v>
      </c>
      <c r="E178" s="41" t="s">
        <v>65</v>
      </c>
      <c r="F178" s="41">
        <v>2</v>
      </c>
      <c r="G178" s="104"/>
      <c r="H178" s="34">
        <v>1</v>
      </c>
      <c r="I178" s="105"/>
      <c r="J178" s="98"/>
    </row>
    <row r="179" spans="1:10" s="24" customFormat="1" ht="14.1" customHeight="1" x14ac:dyDescent="0.2">
      <c r="A179" s="103"/>
      <c r="B179" s="90"/>
      <c r="C179" s="88"/>
      <c r="D179" s="42" t="s">
        <v>95</v>
      </c>
      <c r="E179" s="41" t="s">
        <v>65</v>
      </c>
      <c r="F179" s="41">
        <v>4</v>
      </c>
      <c r="G179" s="104"/>
      <c r="H179" s="34">
        <v>2</v>
      </c>
      <c r="I179" s="105"/>
      <c r="J179" s="98"/>
    </row>
    <row r="180" spans="1:10" s="24" customFormat="1" ht="14.1" customHeight="1" x14ac:dyDescent="0.2">
      <c r="A180" s="103"/>
      <c r="B180" s="90"/>
      <c r="C180" s="88"/>
      <c r="D180" s="42" t="s">
        <v>96</v>
      </c>
      <c r="E180" s="41" t="s">
        <v>65</v>
      </c>
      <c r="F180" s="41">
        <v>4</v>
      </c>
      <c r="G180" s="104"/>
      <c r="H180" s="34">
        <v>2</v>
      </c>
      <c r="I180" s="105"/>
      <c r="J180" s="98"/>
    </row>
    <row r="181" spans="1:10" s="24" customFormat="1" ht="14.1" customHeight="1" x14ac:dyDescent="0.2">
      <c r="A181" s="103"/>
      <c r="B181" s="90"/>
      <c r="C181" s="88"/>
      <c r="D181" s="42"/>
      <c r="E181" s="41"/>
      <c r="F181" s="41"/>
      <c r="G181" s="104"/>
      <c r="H181" s="34"/>
      <c r="I181" s="105"/>
      <c r="J181" s="98"/>
    </row>
    <row r="182" spans="1:10" s="24" customFormat="1" ht="14.1" customHeight="1" x14ac:dyDescent="0.2">
      <c r="A182" s="103"/>
      <c r="B182" s="90"/>
      <c r="C182" s="88"/>
      <c r="D182" s="42"/>
      <c r="E182" s="41"/>
      <c r="F182" s="41"/>
      <c r="G182" s="104"/>
      <c r="H182" s="34"/>
      <c r="I182" s="105"/>
      <c r="J182" s="98"/>
    </row>
    <row r="183" spans="1:10" s="24" customFormat="1" ht="14.1" customHeight="1" x14ac:dyDescent="0.2">
      <c r="A183" s="103"/>
      <c r="B183" s="90"/>
      <c r="C183" s="89"/>
      <c r="D183" s="42"/>
      <c r="E183" s="41"/>
      <c r="F183" s="41"/>
      <c r="G183" s="104"/>
      <c r="H183" s="34"/>
      <c r="I183" s="105"/>
      <c r="J183" s="99"/>
    </row>
    <row r="184" spans="1:10" s="24" customFormat="1" ht="14.1" customHeight="1" x14ac:dyDescent="0.2">
      <c r="A184" s="103" t="s">
        <v>100</v>
      </c>
      <c r="B184" s="90" t="s">
        <v>101</v>
      </c>
      <c r="C184" s="87" t="s">
        <v>61</v>
      </c>
      <c r="D184" s="44" t="s">
        <v>102</v>
      </c>
      <c r="E184" s="41" t="s">
        <v>66</v>
      </c>
      <c r="F184" s="41">
        <v>8</v>
      </c>
      <c r="G184" s="104">
        <f>SUM(F184:F190)</f>
        <v>16</v>
      </c>
      <c r="H184" s="34">
        <v>8</v>
      </c>
      <c r="I184" s="105">
        <f>SUM(H184:H190)</f>
        <v>12</v>
      </c>
      <c r="J184" s="97">
        <f>I184*0.8333333</f>
        <v>9.9999996000000007</v>
      </c>
    </row>
    <row r="185" spans="1:10" s="24" customFormat="1" ht="14.1" customHeight="1" x14ac:dyDescent="0.2">
      <c r="A185" s="103"/>
      <c r="B185" s="90"/>
      <c r="C185" s="88"/>
      <c r="D185" s="42" t="s">
        <v>103</v>
      </c>
      <c r="E185" s="41" t="s">
        <v>65</v>
      </c>
      <c r="F185" s="41">
        <v>4</v>
      </c>
      <c r="G185" s="104"/>
      <c r="H185" s="34">
        <v>2</v>
      </c>
      <c r="I185" s="105"/>
      <c r="J185" s="98"/>
    </row>
    <row r="186" spans="1:10" s="24" customFormat="1" ht="14.1" customHeight="1" x14ac:dyDescent="0.2">
      <c r="A186" s="103"/>
      <c r="B186" s="90"/>
      <c r="C186" s="88"/>
      <c r="D186" s="42" t="s">
        <v>104</v>
      </c>
      <c r="E186" s="41" t="s">
        <v>65</v>
      </c>
      <c r="F186" s="41">
        <v>4</v>
      </c>
      <c r="G186" s="104"/>
      <c r="H186" s="34">
        <v>2</v>
      </c>
      <c r="I186" s="105"/>
      <c r="J186" s="98"/>
    </row>
    <row r="187" spans="1:10" s="24" customFormat="1" ht="14.1" customHeight="1" x14ac:dyDescent="0.2">
      <c r="A187" s="103"/>
      <c r="B187" s="90"/>
      <c r="C187" s="88"/>
      <c r="D187" s="41"/>
      <c r="E187" s="41"/>
      <c r="F187" s="41"/>
      <c r="G187" s="104"/>
      <c r="H187" s="34"/>
      <c r="I187" s="105"/>
      <c r="J187" s="98"/>
    </row>
    <row r="188" spans="1:10" s="24" customFormat="1" ht="14.1" customHeight="1" x14ac:dyDescent="0.2">
      <c r="A188" s="103"/>
      <c r="B188" s="90"/>
      <c r="C188" s="88"/>
      <c r="D188" s="41"/>
      <c r="E188" s="41"/>
      <c r="F188" s="41"/>
      <c r="G188" s="104"/>
      <c r="H188" s="34"/>
      <c r="I188" s="105"/>
      <c r="J188" s="98"/>
    </row>
    <row r="189" spans="1:10" s="24" customFormat="1" ht="14.1" customHeight="1" x14ac:dyDescent="0.2">
      <c r="A189" s="103"/>
      <c r="B189" s="90"/>
      <c r="C189" s="88"/>
      <c r="D189" s="41"/>
      <c r="E189" s="41"/>
      <c r="F189" s="41"/>
      <c r="G189" s="104"/>
      <c r="H189" s="34"/>
      <c r="I189" s="105"/>
      <c r="J189" s="98"/>
    </row>
    <row r="190" spans="1:10" s="24" customFormat="1" ht="14.1" customHeight="1" x14ac:dyDescent="0.2">
      <c r="A190" s="103"/>
      <c r="B190" s="90"/>
      <c r="C190" s="89"/>
      <c r="D190" s="41"/>
      <c r="E190" s="41"/>
      <c r="F190" s="41"/>
      <c r="G190" s="104"/>
      <c r="H190" s="34"/>
      <c r="I190" s="105"/>
      <c r="J190" s="99"/>
    </row>
    <row r="191" spans="1:10" s="24" customFormat="1" ht="14.1" customHeight="1" x14ac:dyDescent="0.2">
      <c r="A191" s="103" t="s">
        <v>105</v>
      </c>
      <c r="B191" s="90" t="s">
        <v>106</v>
      </c>
      <c r="C191" s="87" t="s">
        <v>61</v>
      </c>
      <c r="D191" s="44" t="s">
        <v>107</v>
      </c>
      <c r="E191" s="41" t="s">
        <v>66</v>
      </c>
      <c r="F191" s="41">
        <v>4</v>
      </c>
      <c r="G191" s="104">
        <f>SUM(F191:F197)</f>
        <v>12</v>
      </c>
      <c r="H191" s="34">
        <v>4</v>
      </c>
      <c r="I191" s="105">
        <f>SUM(H191:H197)</f>
        <v>12</v>
      </c>
      <c r="J191" s="97">
        <f>I191*0.8333333</f>
        <v>9.9999996000000007</v>
      </c>
    </row>
    <row r="192" spans="1:10" s="24" customFormat="1" ht="14.1" customHeight="1" x14ac:dyDescent="0.2">
      <c r="A192" s="103"/>
      <c r="B192" s="90"/>
      <c r="C192" s="88"/>
      <c r="D192" s="44" t="s">
        <v>108</v>
      </c>
      <c r="E192" s="41" t="s">
        <v>66</v>
      </c>
      <c r="F192" s="41">
        <v>4</v>
      </c>
      <c r="G192" s="104"/>
      <c r="H192" s="34">
        <v>4</v>
      </c>
      <c r="I192" s="105"/>
      <c r="J192" s="98"/>
    </row>
    <row r="193" spans="1:10" s="24" customFormat="1" ht="14.1" customHeight="1" x14ac:dyDescent="0.2">
      <c r="A193" s="103"/>
      <c r="B193" s="90"/>
      <c r="C193" s="88"/>
      <c r="D193" s="44" t="s">
        <v>109</v>
      </c>
      <c r="E193" s="41" t="s">
        <v>66</v>
      </c>
      <c r="F193" s="41">
        <v>4</v>
      </c>
      <c r="G193" s="104"/>
      <c r="H193" s="34">
        <v>4</v>
      </c>
      <c r="I193" s="105"/>
      <c r="J193" s="98"/>
    </row>
    <row r="194" spans="1:10" s="24" customFormat="1" ht="14.1" customHeight="1" x14ac:dyDescent="0.2">
      <c r="A194" s="103"/>
      <c r="B194" s="90"/>
      <c r="C194" s="88"/>
      <c r="D194" s="42"/>
      <c r="E194" s="41"/>
      <c r="F194" s="41"/>
      <c r="G194" s="104"/>
      <c r="H194" s="34"/>
      <c r="I194" s="105"/>
      <c r="J194" s="98"/>
    </row>
    <row r="195" spans="1:10" s="24" customFormat="1" ht="14.1" customHeight="1" x14ac:dyDescent="0.2">
      <c r="A195" s="103"/>
      <c r="B195" s="90"/>
      <c r="C195" s="88"/>
      <c r="D195" s="42"/>
      <c r="E195" s="41"/>
      <c r="F195" s="41"/>
      <c r="G195" s="104"/>
      <c r="H195" s="34"/>
      <c r="I195" s="105"/>
      <c r="J195" s="98"/>
    </row>
    <row r="196" spans="1:10" s="24" customFormat="1" ht="14.1" customHeight="1" x14ac:dyDescent="0.2">
      <c r="A196" s="103"/>
      <c r="B196" s="90"/>
      <c r="C196" s="88"/>
      <c r="D196" s="41"/>
      <c r="E196" s="41"/>
      <c r="F196" s="41"/>
      <c r="G196" s="104"/>
      <c r="H196" s="34"/>
      <c r="I196" s="105"/>
      <c r="J196" s="98"/>
    </row>
    <row r="197" spans="1:10" s="24" customFormat="1" ht="14.1" customHeight="1" x14ac:dyDescent="0.2">
      <c r="A197" s="103"/>
      <c r="B197" s="90"/>
      <c r="C197" s="89"/>
      <c r="D197" s="41"/>
      <c r="E197" s="41"/>
      <c r="F197" s="41"/>
      <c r="G197" s="104"/>
      <c r="H197" s="34"/>
      <c r="I197" s="105"/>
      <c r="J197" s="99"/>
    </row>
    <row r="198" spans="1:10" s="24" customFormat="1" ht="14.1" customHeight="1" x14ac:dyDescent="0.2">
      <c r="A198" s="103" t="s">
        <v>112</v>
      </c>
      <c r="B198" s="90" t="s">
        <v>113</v>
      </c>
      <c r="C198" s="87" t="s">
        <v>61</v>
      </c>
      <c r="D198" s="44" t="s">
        <v>114</v>
      </c>
      <c r="E198" s="41" t="s">
        <v>66</v>
      </c>
      <c r="F198" s="41">
        <v>4</v>
      </c>
      <c r="G198" s="104">
        <f>SUM(F198:F204)</f>
        <v>14</v>
      </c>
      <c r="H198" s="34">
        <v>4</v>
      </c>
      <c r="I198" s="105">
        <f>SUM(H198:H204)</f>
        <v>12</v>
      </c>
      <c r="J198" s="97">
        <f>I198*0.8333333</f>
        <v>9.9999996000000007</v>
      </c>
    </row>
    <row r="199" spans="1:10" s="24" customFormat="1" ht="14.1" customHeight="1" x14ac:dyDescent="0.2">
      <c r="A199" s="103"/>
      <c r="B199" s="90"/>
      <c r="C199" s="88"/>
      <c r="D199" s="44" t="s">
        <v>111</v>
      </c>
      <c r="E199" s="41" t="s">
        <v>66</v>
      </c>
      <c r="F199" s="41">
        <v>4</v>
      </c>
      <c r="G199" s="104"/>
      <c r="H199" s="34">
        <v>4</v>
      </c>
      <c r="I199" s="105"/>
      <c r="J199" s="98"/>
    </row>
    <row r="200" spans="1:10" s="24" customFormat="1" ht="14.1" customHeight="1" x14ac:dyDescent="0.2">
      <c r="A200" s="103"/>
      <c r="B200" s="90"/>
      <c r="C200" s="88"/>
      <c r="D200" s="42" t="s">
        <v>116</v>
      </c>
      <c r="E200" s="41" t="s">
        <v>65</v>
      </c>
      <c r="F200" s="41">
        <v>4</v>
      </c>
      <c r="G200" s="104"/>
      <c r="H200" s="34">
        <v>2</v>
      </c>
      <c r="I200" s="105"/>
      <c r="J200" s="98"/>
    </row>
    <row r="201" spans="1:10" s="24" customFormat="1" ht="14.1" customHeight="1" x14ac:dyDescent="0.2">
      <c r="A201" s="103"/>
      <c r="B201" s="90"/>
      <c r="C201" s="88"/>
      <c r="D201" s="42" t="s">
        <v>110</v>
      </c>
      <c r="E201" s="41" t="s">
        <v>65</v>
      </c>
      <c r="F201" s="41">
        <v>2</v>
      </c>
      <c r="G201" s="104"/>
      <c r="H201" s="34">
        <v>2</v>
      </c>
      <c r="I201" s="105"/>
      <c r="J201" s="98"/>
    </row>
    <row r="202" spans="1:10" s="24" customFormat="1" ht="14.1" customHeight="1" x14ac:dyDescent="0.2">
      <c r="A202" s="103"/>
      <c r="B202" s="90"/>
      <c r="C202" s="88"/>
      <c r="D202" s="42"/>
      <c r="E202" s="41"/>
      <c r="F202" s="41"/>
      <c r="G202" s="104"/>
      <c r="H202" s="34"/>
      <c r="I202" s="105"/>
      <c r="J202" s="98"/>
    </row>
    <row r="203" spans="1:10" s="24" customFormat="1" ht="14.1" customHeight="1" x14ac:dyDescent="0.2">
      <c r="A203" s="103"/>
      <c r="B203" s="90"/>
      <c r="C203" s="88"/>
      <c r="D203" s="41"/>
      <c r="E203" s="41"/>
      <c r="F203" s="41"/>
      <c r="G203" s="104"/>
      <c r="H203" s="34"/>
      <c r="I203" s="105"/>
      <c r="J203" s="98"/>
    </row>
    <row r="204" spans="1:10" s="24" customFormat="1" ht="14.1" customHeight="1" x14ac:dyDescent="0.2">
      <c r="A204" s="103"/>
      <c r="B204" s="90"/>
      <c r="C204" s="89"/>
      <c r="D204" s="41"/>
      <c r="E204" s="41"/>
      <c r="F204" s="41"/>
      <c r="G204" s="104"/>
      <c r="H204" s="34"/>
      <c r="I204" s="105"/>
      <c r="J204" s="99"/>
    </row>
    <row r="205" spans="1:10" s="24" customFormat="1" ht="14.1" customHeight="1" x14ac:dyDescent="0.2">
      <c r="A205" s="103" t="s">
        <v>117</v>
      </c>
      <c r="B205" s="90" t="s">
        <v>236</v>
      </c>
      <c r="C205" s="87" t="s">
        <v>61</v>
      </c>
      <c r="D205" s="42" t="s">
        <v>120</v>
      </c>
      <c r="E205" s="41" t="s">
        <v>65</v>
      </c>
      <c r="F205" s="41">
        <v>4</v>
      </c>
      <c r="G205" s="104">
        <f>SUM(F205:F212)</f>
        <v>8</v>
      </c>
      <c r="H205" s="34">
        <v>2</v>
      </c>
      <c r="I205" s="105">
        <f>SUM(H205:H212)</f>
        <v>4</v>
      </c>
      <c r="J205" s="97">
        <f>I205*0.8333333</f>
        <v>3.3333332000000002</v>
      </c>
    </row>
    <row r="206" spans="1:10" s="24" customFormat="1" ht="14.1" customHeight="1" x14ac:dyDescent="0.2">
      <c r="A206" s="103"/>
      <c r="B206" s="90"/>
      <c r="C206" s="88"/>
      <c r="D206" s="42" t="s">
        <v>121</v>
      </c>
      <c r="E206" s="41" t="s">
        <v>65</v>
      </c>
      <c r="F206" s="41">
        <v>2</v>
      </c>
      <c r="G206" s="104"/>
      <c r="H206" s="34">
        <v>1</v>
      </c>
      <c r="I206" s="105"/>
      <c r="J206" s="98"/>
    </row>
    <row r="207" spans="1:10" s="24" customFormat="1" ht="14.1" customHeight="1" x14ac:dyDescent="0.2">
      <c r="A207" s="103"/>
      <c r="B207" s="90"/>
      <c r="C207" s="88"/>
      <c r="D207" s="42" t="s">
        <v>123</v>
      </c>
      <c r="E207" s="41" t="s">
        <v>65</v>
      </c>
      <c r="F207" s="41">
        <v>2</v>
      </c>
      <c r="G207" s="104"/>
      <c r="H207" s="34">
        <v>1</v>
      </c>
      <c r="I207" s="105"/>
      <c r="J207" s="98"/>
    </row>
    <row r="208" spans="1:10" s="24" customFormat="1" ht="14.1" customHeight="1" x14ac:dyDescent="0.2">
      <c r="A208" s="103"/>
      <c r="B208" s="90"/>
      <c r="C208" s="88"/>
      <c r="D208" s="42"/>
      <c r="E208" s="41"/>
      <c r="F208" s="41"/>
      <c r="G208" s="104"/>
      <c r="H208" s="34"/>
      <c r="I208" s="105"/>
      <c r="J208" s="98"/>
    </row>
    <row r="209" spans="1:10" s="24" customFormat="1" ht="14.1" customHeight="1" x14ac:dyDescent="0.2">
      <c r="A209" s="103"/>
      <c r="B209" s="90"/>
      <c r="C209" s="88"/>
      <c r="D209" s="42"/>
      <c r="E209" s="41"/>
      <c r="F209" s="41"/>
      <c r="G209" s="104"/>
      <c r="H209" s="34"/>
      <c r="I209" s="105"/>
      <c r="J209" s="98"/>
    </row>
    <row r="210" spans="1:10" s="24" customFormat="1" ht="14.1" customHeight="1" x14ac:dyDescent="0.2">
      <c r="A210" s="103"/>
      <c r="B210" s="90"/>
      <c r="C210" s="88"/>
      <c r="D210" s="42"/>
      <c r="E210" s="41"/>
      <c r="F210" s="41"/>
      <c r="G210" s="104"/>
      <c r="H210" s="34"/>
      <c r="I210" s="105"/>
      <c r="J210" s="98"/>
    </row>
    <row r="211" spans="1:10" s="24" customFormat="1" ht="14.1" customHeight="1" x14ac:dyDescent="0.2">
      <c r="A211" s="103"/>
      <c r="B211" s="90"/>
      <c r="C211" s="88"/>
      <c r="D211" s="42"/>
      <c r="E211" s="41"/>
      <c r="F211" s="41"/>
      <c r="G211" s="104"/>
      <c r="H211" s="34"/>
      <c r="I211" s="105"/>
      <c r="J211" s="98"/>
    </row>
    <row r="212" spans="1:10" s="24" customFormat="1" ht="14.1" customHeight="1" x14ac:dyDescent="0.2">
      <c r="A212" s="103"/>
      <c r="B212" s="90"/>
      <c r="C212" s="89"/>
      <c r="D212" s="42"/>
      <c r="E212" s="41"/>
      <c r="F212" s="41"/>
      <c r="G212" s="104"/>
      <c r="H212" s="34"/>
      <c r="I212" s="105"/>
      <c r="J212" s="99"/>
    </row>
    <row r="213" spans="1:10" s="24" customFormat="1" ht="14.1" customHeight="1" x14ac:dyDescent="0.2">
      <c r="A213" s="103" t="s">
        <v>125</v>
      </c>
      <c r="B213" s="90" t="s">
        <v>126</v>
      </c>
      <c r="C213" s="87" t="s">
        <v>61</v>
      </c>
      <c r="D213" s="41" t="s">
        <v>127</v>
      </c>
      <c r="E213" s="41" t="s">
        <v>66</v>
      </c>
      <c r="F213" s="41">
        <v>8</v>
      </c>
      <c r="G213" s="104">
        <f>SUM(F213:F219)</f>
        <v>14</v>
      </c>
      <c r="H213" s="34">
        <v>8</v>
      </c>
      <c r="I213" s="105">
        <f>SUM(H213:H219)</f>
        <v>11</v>
      </c>
      <c r="J213" s="97">
        <f>I213*0.8333333</f>
        <v>9.166666300000001</v>
      </c>
    </row>
    <row r="214" spans="1:10" s="24" customFormat="1" ht="14.1" customHeight="1" x14ac:dyDescent="0.2">
      <c r="A214" s="103"/>
      <c r="B214" s="90"/>
      <c r="C214" s="88"/>
      <c r="D214" s="42" t="s">
        <v>128</v>
      </c>
      <c r="E214" s="41" t="s">
        <v>65</v>
      </c>
      <c r="F214" s="41">
        <v>4</v>
      </c>
      <c r="G214" s="104"/>
      <c r="H214" s="34">
        <v>2</v>
      </c>
      <c r="I214" s="105"/>
      <c r="J214" s="98"/>
    </row>
    <row r="215" spans="1:10" s="24" customFormat="1" ht="14.1" customHeight="1" x14ac:dyDescent="0.2">
      <c r="A215" s="103"/>
      <c r="B215" s="90"/>
      <c r="C215" s="88"/>
      <c r="D215" s="42" t="s">
        <v>129</v>
      </c>
      <c r="E215" s="41" t="s">
        <v>65</v>
      </c>
      <c r="F215" s="41">
        <v>2</v>
      </c>
      <c r="G215" s="104"/>
      <c r="H215" s="34">
        <v>1</v>
      </c>
      <c r="I215" s="105"/>
      <c r="J215" s="98"/>
    </row>
    <row r="216" spans="1:10" s="24" customFormat="1" ht="14.1" customHeight="1" x14ac:dyDescent="0.2">
      <c r="A216" s="103"/>
      <c r="B216" s="90"/>
      <c r="C216" s="88"/>
      <c r="D216" s="41"/>
      <c r="E216" s="41"/>
      <c r="F216" s="41"/>
      <c r="G216" s="104"/>
      <c r="H216" s="34"/>
      <c r="I216" s="105"/>
      <c r="J216" s="98"/>
    </row>
    <row r="217" spans="1:10" s="24" customFormat="1" ht="14.1" customHeight="1" x14ac:dyDescent="0.2">
      <c r="A217" s="103"/>
      <c r="B217" s="90"/>
      <c r="C217" s="88"/>
      <c r="D217" s="41"/>
      <c r="E217" s="41"/>
      <c r="F217" s="41"/>
      <c r="G217" s="104"/>
      <c r="H217" s="34"/>
      <c r="I217" s="105"/>
      <c r="J217" s="98"/>
    </row>
    <row r="218" spans="1:10" s="24" customFormat="1" ht="14.1" customHeight="1" x14ac:dyDescent="0.2">
      <c r="A218" s="103"/>
      <c r="B218" s="90"/>
      <c r="C218" s="88"/>
      <c r="D218" s="41"/>
      <c r="E218" s="41"/>
      <c r="F218" s="41"/>
      <c r="G218" s="104"/>
      <c r="H218" s="34"/>
      <c r="I218" s="105"/>
      <c r="J218" s="98"/>
    </row>
    <row r="219" spans="1:10" s="24" customFormat="1" ht="14.1" customHeight="1" x14ac:dyDescent="0.2">
      <c r="A219" s="103"/>
      <c r="B219" s="90"/>
      <c r="C219" s="89"/>
      <c r="D219" s="41"/>
      <c r="E219" s="41"/>
      <c r="F219" s="41"/>
      <c r="G219" s="104"/>
      <c r="H219" s="34"/>
      <c r="I219" s="105"/>
      <c r="J219" s="99"/>
    </row>
    <row r="220" spans="1:10" s="24" customFormat="1" ht="14.1" customHeight="1" x14ac:dyDescent="0.2">
      <c r="A220" s="103" t="s">
        <v>130</v>
      </c>
      <c r="B220" s="90" t="s">
        <v>131</v>
      </c>
      <c r="C220" s="87" t="s">
        <v>61</v>
      </c>
      <c r="D220" s="44" t="s">
        <v>132</v>
      </c>
      <c r="E220" s="41" t="s">
        <v>66</v>
      </c>
      <c r="F220" s="41">
        <v>8</v>
      </c>
      <c r="G220" s="104">
        <f>SUM(F220:F226)</f>
        <v>16</v>
      </c>
      <c r="H220" s="34">
        <v>8</v>
      </c>
      <c r="I220" s="105">
        <f>SUM(H220:H226)</f>
        <v>12</v>
      </c>
      <c r="J220" s="97">
        <f>I220*0.8333333</f>
        <v>9.9999996000000007</v>
      </c>
    </row>
    <row r="221" spans="1:10" s="24" customFormat="1" ht="14.1" customHeight="1" x14ac:dyDescent="0.2">
      <c r="A221" s="103"/>
      <c r="B221" s="90"/>
      <c r="C221" s="88"/>
      <c r="D221" s="42" t="s">
        <v>133</v>
      </c>
      <c r="E221" s="41" t="s">
        <v>65</v>
      </c>
      <c r="F221" s="41">
        <v>4</v>
      </c>
      <c r="G221" s="104"/>
      <c r="H221" s="34">
        <v>2</v>
      </c>
      <c r="I221" s="105"/>
      <c r="J221" s="98"/>
    </row>
    <row r="222" spans="1:10" s="24" customFormat="1" ht="14.1" customHeight="1" x14ac:dyDescent="0.2">
      <c r="A222" s="103"/>
      <c r="B222" s="90"/>
      <c r="C222" s="88"/>
      <c r="D222" s="42" t="s">
        <v>134</v>
      </c>
      <c r="E222" s="41" t="s">
        <v>65</v>
      </c>
      <c r="F222" s="41">
        <v>4</v>
      </c>
      <c r="G222" s="104"/>
      <c r="H222" s="34">
        <v>2</v>
      </c>
      <c r="I222" s="105"/>
      <c r="J222" s="98"/>
    </row>
    <row r="223" spans="1:10" s="24" customFormat="1" ht="14.1" customHeight="1" x14ac:dyDescent="0.2">
      <c r="A223" s="103"/>
      <c r="B223" s="90"/>
      <c r="C223" s="88"/>
      <c r="D223" s="41"/>
      <c r="E223" s="41"/>
      <c r="F223" s="41"/>
      <c r="G223" s="104"/>
      <c r="H223" s="34"/>
      <c r="I223" s="105"/>
      <c r="J223" s="98"/>
    </row>
    <row r="224" spans="1:10" s="24" customFormat="1" ht="14.1" customHeight="1" x14ac:dyDescent="0.2">
      <c r="A224" s="103"/>
      <c r="B224" s="90"/>
      <c r="C224" s="88"/>
      <c r="D224" s="41"/>
      <c r="E224" s="41"/>
      <c r="F224" s="41"/>
      <c r="G224" s="104"/>
      <c r="H224" s="34"/>
      <c r="I224" s="105"/>
      <c r="J224" s="98"/>
    </row>
    <row r="225" spans="1:10" s="24" customFormat="1" ht="14.1" customHeight="1" x14ac:dyDescent="0.2">
      <c r="A225" s="103"/>
      <c r="B225" s="90"/>
      <c r="C225" s="88"/>
      <c r="D225" s="41"/>
      <c r="E225" s="41"/>
      <c r="F225" s="41"/>
      <c r="G225" s="104"/>
      <c r="H225" s="34"/>
      <c r="I225" s="105"/>
      <c r="J225" s="98"/>
    </row>
    <row r="226" spans="1:10" s="24" customFormat="1" ht="14.1" customHeight="1" x14ac:dyDescent="0.2">
      <c r="A226" s="103"/>
      <c r="B226" s="90"/>
      <c r="C226" s="89"/>
      <c r="D226" s="41"/>
      <c r="E226" s="41"/>
      <c r="F226" s="41"/>
      <c r="G226" s="104"/>
      <c r="H226" s="34"/>
      <c r="I226" s="105"/>
      <c r="J226" s="99"/>
    </row>
    <row r="227" spans="1:10" s="24" customFormat="1" ht="14.1" customHeight="1" x14ac:dyDescent="0.2">
      <c r="A227" s="103" t="s">
        <v>135</v>
      </c>
      <c r="B227" s="90" t="s">
        <v>136</v>
      </c>
      <c r="C227" s="87" t="s">
        <v>61</v>
      </c>
      <c r="D227" s="41" t="s">
        <v>137</v>
      </c>
      <c r="E227" s="41" t="s">
        <v>66</v>
      </c>
      <c r="F227" s="41">
        <v>12</v>
      </c>
      <c r="G227" s="104">
        <f>SUM(F227:F233)</f>
        <v>20</v>
      </c>
      <c r="H227" s="34">
        <v>12</v>
      </c>
      <c r="I227" s="105">
        <f>SUM(H227:H233)</f>
        <v>16</v>
      </c>
      <c r="J227" s="97">
        <f>I227*0.8333333</f>
        <v>13.333332800000001</v>
      </c>
    </row>
    <row r="228" spans="1:10" s="24" customFormat="1" ht="14.1" customHeight="1" x14ac:dyDescent="0.2">
      <c r="A228" s="103"/>
      <c r="B228" s="90"/>
      <c r="C228" s="88"/>
      <c r="D228" s="42" t="s">
        <v>138</v>
      </c>
      <c r="E228" s="41" t="s">
        <v>65</v>
      </c>
      <c r="F228" s="41">
        <v>4</v>
      </c>
      <c r="G228" s="104"/>
      <c r="H228" s="34">
        <v>2</v>
      </c>
      <c r="I228" s="105"/>
      <c r="J228" s="98"/>
    </row>
    <row r="229" spans="1:10" s="24" customFormat="1" ht="14.1" customHeight="1" x14ac:dyDescent="0.2">
      <c r="A229" s="103"/>
      <c r="B229" s="90"/>
      <c r="C229" s="88"/>
      <c r="D229" s="42" t="s">
        <v>139</v>
      </c>
      <c r="E229" s="41" t="s">
        <v>65</v>
      </c>
      <c r="F229" s="41">
        <v>4</v>
      </c>
      <c r="G229" s="104"/>
      <c r="H229" s="34">
        <v>2</v>
      </c>
      <c r="I229" s="105"/>
      <c r="J229" s="98"/>
    </row>
    <row r="230" spans="1:10" s="24" customFormat="1" ht="14.1" customHeight="1" x14ac:dyDescent="0.2">
      <c r="A230" s="103"/>
      <c r="B230" s="90"/>
      <c r="C230" s="88"/>
      <c r="D230" s="41"/>
      <c r="E230" s="41"/>
      <c r="F230" s="41"/>
      <c r="G230" s="104"/>
      <c r="H230" s="34"/>
      <c r="I230" s="105"/>
      <c r="J230" s="98"/>
    </row>
    <row r="231" spans="1:10" s="24" customFormat="1" ht="14.1" customHeight="1" x14ac:dyDescent="0.2">
      <c r="A231" s="103"/>
      <c r="B231" s="90"/>
      <c r="C231" s="88"/>
      <c r="D231" s="41"/>
      <c r="E231" s="41"/>
      <c r="F231" s="41"/>
      <c r="G231" s="104"/>
      <c r="H231" s="34"/>
      <c r="I231" s="105"/>
      <c r="J231" s="98"/>
    </row>
    <row r="232" spans="1:10" s="24" customFormat="1" ht="14.1" customHeight="1" x14ac:dyDescent="0.2">
      <c r="A232" s="103"/>
      <c r="B232" s="90"/>
      <c r="C232" s="88"/>
      <c r="D232" s="41"/>
      <c r="E232" s="41"/>
      <c r="F232" s="41"/>
      <c r="G232" s="104"/>
      <c r="H232" s="34"/>
      <c r="I232" s="105"/>
      <c r="J232" s="98"/>
    </row>
    <row r="233" spans="1:10" s="24" customFormat="1" ht="14.1" customHeight="1" x14ac:dyDescent="0.2">
      <c r="A233" s="103"/>
      <c r="B233" s="90"/>
      <c r="C233" s="89"/>
      <c r="D233" s="41"/>
      <c r="E233" s="41"/>
      <c r="F233" s="41"/>
      <c r="G233" s="104"/>
      <c r="H233" s="34"/>
      <c r="I233" s="105"/>
      <c r="J233" s="99"/>
    </row>
    <row r="234" spans="1:10" s="24" customFormat="1" ht="14.1" customHeight="1" x14ac:dyDescent="0.2">
      <c r="A234" s="103" t="s">
        <v>140</v>
      </c>
      <c r="B234" s="90" t="s">
        <v>141</v>
      </c>
      <c r="C234" s="87" t="s">
        <v>61</v>
      </c>
      <c r="D234" s="41" t="s">
        <v>142</v>
      </c>
      <c r="E234" s="41" t="s">
        <v>66</v>
      </c>
      <c r="F234" s="41">
        <v>8</v>
      </c>
      <c r="G234" s="104">
        <f>SUM(F234:F240)</f>
        <v>8</v>
      </c>
      <c r="H234" s="34">
        <v>8</v>
      </c>
      <c r="I234" s="105">
        <f>SUM(H234:H240)</f>
        <v>8</v>
      </c>
      <c r="J234" s="97">
        <f>I234*0.8333333</f>
        <v>6.6666664000000004</v>
      </c>
    </row>
    <row r="235" spans="1:10" s="24" customFormat="1" ht="14.1" customHeight="1" x14ac:dyDescent="0.2">
      <c r="A235" s="103"/>
      <c r="B235" s="90"/>
      <c r="C235" s="88"/>
      <c r="D235" s="41"/>
      <c r="E235" s="41"/>
      <c r="F235" s="41"/>
      <c r="G235" s="104"/>
      <c r="H235" s="34"/>
      <c r="I235" s="105"/>
      <c r="J235" s="98"/>
    </row>
    <row r="236" spans="1:10" s="24" customFormat="1" ht="14.1" customHeight="1" x14ac:dyDescent="0.2">
      <c r="A236" s="103"/>
      <c r="B236" s="90"/>
      <c r="C236" s="88"/>
      <c r="D236" s="41"/>
      <c r="E236" s="41"/>
      <c r="F236" s="41"/>
      <c r="G236" s="104"/>
      <c r="H236" s="34"/>
      <c r="I236" s="105"/>
      <c r="J236" s="98"/>
    </row>
    <row r="237" spans="1:10" s="24" customFormat="1" ht="14.1" customHeight="1" x14ac:dyDescent="0.2">
      <c r="A237" s="103"/>
      <c r="B237" s="90"/>
      <c r="C237" s="88"/>
      <c r="D237" s="41"/>
      <c r="E237" s="41"/>
      <c r="F237" s="41"/>
      <c r="G237" s="104"/>
      <c r="H237" s="34"/>
      <c r="I237" s="105"/>
      <c r="J237" s="98"/>
    </row>
    <row r="238" spans="1:10" s="24" customFormat="1" ht="14.1" customHeight="1" x14ac:dyDescent="0.2">
      <c r="A238" s="103"/>
      <c r="B238" s="90"/>
      <c r="C238" s="88"/>
      <c r="D238" s="41"/>
      <c r="E238" s="41"/>
      <c r="F238" s="41"/>
      <c r="G238" s="104"/>
      <c r="H238" s="34"/>
      <c r="I238" s="105"/>
      <c r="J238" s="98"/>
    </row>
    <row r="239" spans="1:10" s="24" customFormat="1" ht="14.1" customHeight="1" x14ac:dyDescent="0.2">
      <c r="A239" s="103"/>
      <c r="B239" s="90"/>
      <c r="C239" s="88"/>
      <c r="D239" s="41"/>
      <c r="E239" s="41"/>
      <c r="F239" s="41"/>
      <c r="G239" s="104"/>
      <c r="H239" s="34"/>
      <c r="I239" s="105"/>
      <c r="J239" s="98"/>
    </row>
    <row r="240" spans="1:10" s="24" customFormat="1" ht="14.1" customHeight="1" x14ac:dyDescent="0.2">
      <c r="A240" s="103"/>
      <c r="B240" s="90"/>
      <c r="C240" s="89"/>
      <c r="D240" s="41"/>
      <c r="E240" s="41"/>
      <c r="F240" s="41"/>
      <c r="G240" s="104"/>
      <c r="H240" s="34"/>
      <c r="I240" s="105"/>
      <c r="J240" s="99"/>
    </row>
    <row r="241" spans="1:10" s="24" customFormat="1" ht="14.1" customHeight="1" x14ac:dyDescent="0.2">
      <c r="A241" s="103" t="s">
        <v>143</v>
      </c>
      <c r="B241" s="90" t="s">
        <v>144</v>
      </c>
      <c r="C241" s="87" t="s">
        <v>61</v>
      </c>
      <c r="D241" s="44" t="s">
        <v>145</v>
      </c>
      <c r="E241" s="41" t="s">
        <v>66</v>
      </c>
      <c r="F241" s="41">
        <v>4</v>
      </c>
      <c r="G241" s="104">
        <f>SUM(F241:F247)</f>
        <v>16</v>
      </c>
      <c r="H241" s="34">
        <v>4</v>
      </c>
      <c r="I241" s="105">
        <f>SUM(H241:H247)</f>
        <v>14</v>
      </c>
      <c r="J241" s="97">
        <f>I241*0.8333333</f>
        <v>11.666666200000002</v>
      </c>
    </row>
    <row r="242" spans="1:10" s="24" customFormat="1" ht="14.1" customHeight="1" x14ac:dyDescent="0.2">
      <c r="A242" s="103"/>
      <c r="B242" s="90"/>
      <c r="C242" s="88"/>
      <c r="D242" s="44" t="s">
        <v>146</v>
      </c>
      <c r="E242" s="41" t="s">
        <v>66</v>
      </c>
      <c r="F242" s="41">
        <v>4</v>
      </c>
      <c r="G242" s="104"/>
      <c r="H242" s="34">
        <v>4</v>
      </c>
      <c r="I242" s="105"/>
      <c r="J242" s="98"/>
    </row>
    <row r="243" spans="1:10" s="24" customFormat="1" ht="14.1" customHeight="1" x14ac:dyDescent="0.2">
      <c r="A243" s="103"/>
      <c r="B243" s="90"/>
      <c r="C243" s="88"/>
      <c r="D243" s="44" t="s">
        <v>147</v>
      </c>
      <c r="E243" s="41" t="s">
        <v>66</v>
      </c>
      <c r="F243" s="41">
        <v>4</v>
      </c>
      <c r="G243" s="104"/>
      <c r="H243" s="34">
        <v>4</v>
      </c>
      <c r="I243" s="105"/>
      <c r="J243" s="98"/>
    </row>
    <row r="244" spans="1:10" s="24" customFormat="1" ht="14.1" customHeight="1" x14ac:dyDescent="0.2">
      <c r="A244" s="103"/>
      <c r="B244" s="90"/>
      <c r="C244" s="88"/>
      <c r="D244" s="42" t="s">
        <v>148</v>
      </c>
      <c r="E244" s="41" t="s">
        <v>65</v>
      </c>
      <c r="F244" s="41">
        <v>4</v>
      </c>
      <c r="G244" s="104"/>
      <c r="H244" s="34">
        <v>2</v>
      </c>
      <c r="I244" s="105"/>
      <c r="J244" s="98"/>
    </row>
    <row r="245" spans="1:10" s="24" customFormat="1" ht="14.1" customHeight="1" x14ac:dyDescent="0.2">
      <c r="A245" s="103"/>
      <c r="B245" s="90"/>
      <c r="C245" s="88"/>
      <c r="D245" s="41"/>
      <c r="E245" s="41"/>
      <c r="F245" s="41"/>
      <c r="G245" s="104"/>
      <c r="H245" s="34"/>
      <c r="I245" s="105"/>
      <c r="J245" s="98"/>
    </row>
    <row r="246" spans="1:10" s="24" customFormat="1" ht="14.1" customHeight="1" x14ac:dyDescent="0.2">
      <c r="A246" s="103"/>
      <c r="B246" s="90"/>
      <c r="C246" s="88"/>
      <c r="D246" s="41"/>
      <c r="E246" s="41"/>
      <c r="F246" s="41"/>
      <c r="G246" s="104"/>
      <c r="H246" s="34"/>
      <c r="I246" s="105"/>
      <c r="J246" s="98"/>
    </row>
    <row r="247" spans="1:10" s="24" customFormat="1" ht="14.1" customHeight="1" x14ac:dyDescent="0.2">
      <c r="A247" s="103"/>
      <c r="B247" s="90"/>
      <c r="C247" s="89"/>
      <c r="D247" s="41"/>
      <c r="E247" s="41"/>
      <c r="F247" s="41"/>
      <c r="G247" s="104"/>
      <c r="H247" s="34"/>
      <c r="I247" s="105"/>
      <c r="J247" s="99"/>
    </row>
    <row r="248" spans="1:10" s="24" customFormat="1" ht="14.1" customHeight="1" x14ac:dyDescent="0.2">
      <c r="A248" s="103" t="s">
        <v>149</v>
      </c>
      <c r="B248" s="90" t="s">
        <v>150</v>
      </c>
      <c r="C248" s="87" t="s">
        <v>61</v>
      </c>
      <c r="D248" s="44" t="s">
        <v>151</v>
      </c>
      <c r="E248" s="41" t="s">
        <v>66</v>
      </c>
      <c r="F248" s="41">
        <v>4</v>
      </c>
      <c r="G248" s="104">
        <f>SUM(F248:F254)</f>
        <v>20</v>
      </c>
      <c r="H248" s="34">
        <v>4</v>
      </c>
      <c r="I248" s="105">
        <f>SUM(H248:H254)</f>
        <v>12</v>
      </c>
      <c r="J248" s="97">
        <f>I248*0.8333333</f>
        <v>9.9999996000000007</v>
      </c>
    </row>
    <row r="249" spans="1:10" s="24" customFormat="1" ht="14.1" customHeight="1" x14ac:dyDescent="0.2">
      <c r="A249" s="103"/>
      <c r="B249" s="90"/>
      <c r="C249" s="88"/>
      <c r="D249" s="42" t="s">
        <v>152</v>
      </c>
      <c r="E249" s="41" t="s">
        <v>65</v>
      </c>
      <c r="F249" s="41">
        <v>4</v>
      </c>
      <c r="G249" s="104"/>
      <c r="H249" s="34">
        <v>2</v>
      </c>
      <c r="I249" s="105"/>
      <c r="J249" s="98"/>
    </row>
    <row r="250" spans="1:10" s="24" customFormat="1" ht="14.1" customHeight="1" x14ac:dyDescent="0.2">
      <c r="A250" s="103"/>
      <c r="B250" s="90"/>
      <c r="C250" s="88"/>
      <c r="D250" s="42" t="s">
        <v>153</v>
      </c>
      <c r="E250" s="41" t="s">
        <v>65</v>
      </c>
      <c r="F250" s="41">
        <v>4</v>
      </c>
      <c r="G250" s="104"/>
      <c r="H250" s="34">
        <v>2</v>
      </c>
      <c r="I250" s="105"/>
      <c r="J250" s="98"/>
    </row>
    <row r="251" spans="1:10" s="24" customFormat="1" ht="14.1" customHeight="1" x14ac:dyDescent="0.2">
      <c r="A251" s="103"/>
      <c r="B251" s="90"/>
      <c r="C251" s="88"/>
      <c r="D251" s="42" t="s">
        <v>154</v>
      </c>
      <c r="E251" s="41" t="s">
        <v>65</v>
      </c>
      <c r="F251" s="41">
        <v>4</v>
      </c>
      <c r="G251" s="104"/>
      <c r="H251" s="34">
        <v>2</v>
      </c>
      <c r="I251" s="105"/>
      <c r="J251" s="98"/>
    </row>
    <row r="252" spans="1:10" s="24" customFormat="1" ht="14.1" customHeight="1" x14ac:dyDescent="0.2">
      <c r="A252" s="103"/>
      <c r="B252" s="90"/>
      <c r="C252" s="88"/>
      <c r="D252" s="42" t="s">
        <v>155</v>
      </c>
      <c r="E252" s="41" t="s">
        <v>65</v>
      </c>
      <c r="F252" s="41">
        <v>4</v>
      </c>
      <c r="G252" s="104"/>
      <c r="H252" s="34">
        <v>2</v>
      </c>
      <c r="I252" s="105"/>
      <c r="J252" s="98"/>
    </row>
    <row r="253" spans="1:10" s="24" customFormat="1" ht="14.1" customHeight="1" x14ac:dyDescent="0.2">
      <c r="A253" s="103"/>
      <c r="B253" s="90"/>
      <c r="C253" s="88"/>
      <c r="D253" s="42"/>
      <c r="E253" s="41"/>
      <c r="F253" s="41"/>
      <c r="G253" s="104"/>
      <c r="H253" s="34"/>
      <c r="I253" s="105"/>
      <c r="J253" s="98"/>
    </row>
    <row r="254" spans="1:10" s="24" customFormat="1" ht="14.1" customHeight="1" x14ac:dyDescent="0.2">
      <c r="A254" s="103"/>
      <c r="B254" s="90"/>
      <c r="C254" s="89"/>
      <c r="D254" s="42"/>
      <c r="E254" s="41"/>
      <c r="F254" s="41"/>
      <c r="G254" s="104"/>
      <c r="H254" s="34"/>
      <c r="I254" s="105"/>
      <c r="J254" s="99"/>
    </row>
    <row r="255" spans="1:10" s="24" customFormat="1" ht="14.1" customHeight="1" x14ac:dyDescent="0.2">
      <c r="A255" s="87" t="s">
        <v>158</v>
      </c>
      <c r="B255" s="100" t="s">
        <v>160</v>
      </c>
      <c r="C255" s="87" t="s">
        <v>61</v>
      </c>
      <c r="D255" s="41" t="s">
        <v>118</v>
      </c>
      <c r="E255" s="41" t="s">
        <v>66</v>
      </c>
      <c r="F255" s="41">
        <v>4</v>
      </c>
      <c r="G255" s="91">
        <f>SUM(F255:F261)</f>
        <v>12</v>
      </c>
      <c r="H255" s="34">
        <v>4</v>
      </c>
      <c r="I255" s="94">
        <f>SUM(H255:H261)</f>
        <v>11</v>
      </c>
      <c r="J255" s="97">
        <f>I255*0.8333333</f>
        <v>9.166666300000001</v>
      </c>
    </row>
    <row r="256" spans="1:10" s="24" customFormat="1" ht="14.1" customHeight="1" x14ac:dyDescent="0.2">
      <c r="A256" s="88"/>
      <c r="B256" s="101"/>
      <c r="C256" s="88"/>
      <c r="D256" s="44" t="s">
        <v>159</v>
      </c>
      <c r="E256" s="41" t="s">
        <v>66</v>
      </c>
      <c r="F256" s="41">
        <v>6</v>
      </c>
      <c r="G256" s="92"/>
      <c r="H256" s="34">
        <v>6</v>
      </c>
      <c r="I256" s="95"/>
      <c r="J256" s="98"/>
    </row>
    <row r="257" spans="1:10" s="24" customFormat="1" ht="14.1" customHeight="1" x14ac:dyDescent="0.2">
      <c r="A257" s="88"/>
      <c r="B257" s="101"/>
      <c r="C257" s="88"/>
      <c r="D257" s="42" t="s">
        <v>161</v>
      </c>
      <c r="E257" s="41" t="s">
        <v>65</v>
      </c>
      <c r="F257" s="41">
        <v>2</v>
      </c>
      <c r="G257" s="92"/>
      <c r="H257" s="34">
        <v>1</v>
      </c>
      <c r="I257" s="95"/>
      <c r="J257" s="98"/>
    </row>
    <row r="258" spans="1:10" s="24" customFormat="1" ht="14.1" customHeight="1" x14ac:dyDescent="0.2">
      <c r="A258" s="88"/>
      <c r="B258" s="101"/>
      <c r="C258" s="88"/>
      <c r="D258" s="42"/>
      <c r="E258" s="41"/>
      <c r="F258" s="41"/>
      <c r="G258" s="92"/>
      <c r="H258" s="34"/>
      <c r="I258" s="95"/>
      <c r="J258" s="98"/>
    </row>
    <row r="259" spans="1:10" s="24" customFormat="1" ht="14.1" customHeight="1" x14ac:dyDescent="0.2">
      <c r="A259" s="88"/>
      <c r="B259" s="101"/>
      <c r="C259" s="88"/>
      <c r="D259" s="41"/>
      <c r="E259" s="41"/>
      <c r="F259" s="41"/>
      <c r="G259" s="92"/>
      <c r="H259" s="34"/>
      <c r="I259" s="95"/>
      <c r="J259" s="98"/>
    </row>
    <row r="260" spans="1:10" s="24" customFormat="1" ht="14.1" customHeight="1" x14ac:dyDescent="0.2">
      <c r="A260" s="88"/>
      <c r="B260" s="101"/>
      <c r="C260" s="88"/>
      <c r="D260" s="41"/>
      <c r="E260" s="41"/>
      <c r="F260" s="41"/>
      <c r="G260" s="92"/>
      <c r="H260" s="34"/>
      <c r="I260" s="95"/>
      <c r="J260" s="98"/>
    </row>
    <row r="261" spans="1:10" s="24" customFormat="1" ht="14.1" customHeight="1" x14ac:dyDescent="0.2">
      <c r="A261" s="89"/>
      <c r="B261" s="102"/>
      <c r="C261" s="89"/>
      <c r="D261" s="41"/>
      <c r="E261" s="41"/>
      <c r="F261" s="41"/>
      <c r="G261" s="93"/>
      <c r="H261" s="34"/>
      <c r="I261" s="96"/>
      <c r="J261" s="99"/>
    </row>
    <row r="262" spans="1:10" s="24" customFormat="1" ht="14.1" customHeight="1" x14ac:dyDescent="0.2">
      <c r="A262" s="87" t="s">
        <v>163</v>
      </c>
      <c r="B262" s="90" t="s">
        <v>136</v>
      </c>
      <c r="C262" s="87" t="s">
        <v>61</v>
      </c>
      <c r="D262" s="42" t="s">
        <v>164</v>
      </c>
      <c r="E262" s="41" t="s">
        <v>65</v>
      </c>
      <c r="F262" s="41">
        <v>4</v>
      </c>
      <c r="G262" s="91">
        <f>SUM(F262:F268)</f>
        <v>16</v>
      </c>
      <c r="H262" s="34">
        <v>2</v>
      </c>
      <c r="I262" s="94">
        <f>SUM(H262:H268)</f>
        <v>8</v>
      </c>
      <c r="J262" s="97">
        <f>I262*0.8333333</f>
        <v>6.6666664000000004</v>
      </c>
    </row>
    <row r="263" spans="1:10" s="24" customFormat="1" ht="14.1" customHeight="1" x14ac:dyDescent="0.2">
      <c r="A263" s="88"/>
      <c r="B263" s="90"/>
      <c r="C263" s="88"/>
      <c r="D263" s="42" t="s">
        <v>165</v>
      </c>
      <c r="E263" s="41" t="s">
        <v>65</v>
      </c>
      <c r="F263" s="41">
        <v>4</v>
      </c>
      <c r="G263" s="92"/>
      <c r="H263" s="34">
        <v>2</v>
      </c>
      <c r="I263" s="95"/>
      <c r="J263" s="98"/>
    </row>
    <row r="264" spans="1:10" s="24" customFormat="1" ht="14.1" customHeight="1" x14ac:dyDescent="0.2">
      <c r="A264" s="88"/>
      <c r="B264" s="90"/>
      <c r="C264" s="88"/>
      <c r="D264" s="42" t="s">
        <v>166</v>
      </c>
      <c r="E264" s="41" t="s">
        <v>65</v>
      </c>
      <c r="F264" s="41">
        <v>4</v>
      </c>
      <c r="G264" s="92"/>
      <c r="H264" s="34">
        <v>2</v>
      </c>
      <c r="I264" s="95"/>
      <c r="J264" s="98"/>
    </row>
    <row r="265" spans="1:10" s="24" customFormat="1" ht="14.1" customHeight="1" x14ac:dyDescent="0.2">
      <c r="A265" s="88"/>
      <c r="B265" s="90"/>
      <c r="C265" s="88"/>
      <c r="D265" s="42" t="s">
        <v>167</v>
      </c>
      <c r="E265" s="41" t="s">
        <v>65</v>
      </c>
      <c r="F265" s="41">
        <v>4</v>
      </c>
      <c r="G265" s="92"/>
      <c r="H265" s="34">
        <v>2</v>
      </c>
      <c r="I265" s="95"/>
      <c r="J265" s="98"/>
    </row>
    <row r="266" spans="1:10" s="24" customFormat="1" ht="14.1" customHeight="1" x14ac:dyDescent="0.2">
      <c r="A266" s="88"/>
      <c r="B266" s="90"/>
      <c r="C266" s="88"/>
      <c r="D266" s="42"/>
      <c r="E266" s="41"/>
      <c r="F266" s="41"/>
      <c r="G266" s="92"/>
      <c r="H266" s="34"/>
      <c r="I266" s="95"/>
      <c r="J266" s="98"/>
    </row>
    <row r="267" spans="1:10" s="24" customFormat="1" ht="14.1" customHeight="1" x14ac:dyDescent="0.2">
      <c r="A267" s="88"/>
      <c r="B267" s="90"/>
      <c r="C267" s="88"/>
      <c r="D267" s="42"/>
      <c r="E267" s="41"/>
      <c r="F267" s="41"/>
      <c r="G267" s="92"/>
      <c r="H267" s="34"/>
      <c r="I267" s="95"/>
      <c r="J267" s="98"/>
    </row>
    <row r="268" spans="1:10" s="24" customFormat="1" ht="14.1" customHeight="1" x14ac:dyDescent="0.2">
      <c r="A268" s="89"/>
      <c r="B268" s="90"/>
      <c r="C268" s="89"/>
      <c r="D268" s="41"/>
      <c r="E268" s="41"/>
      <c r="F268" s="41"/>
      <c r="G268" s="93"/>
      <c r="H268" s="34"/>
      <c r="I268" s="96"/>
      <c r="J268" s="99"/>
    </row>
    <row r="269" spans="1:10" s="24" customFormat="1" ht="14.1" customHeight="1" x14ac:dyDescent="0.2">
      <c r="A269" s="87" t="s">
        <v>168</v>
      </c>
      <c r="B269" s="90" t="s">
        <v>144</v>
      </c>
      <c r="C269" s="87" t="s">
        <v>61</v>
      </c>
      <c r="D269" s="44" t="s">
        <v>169</v>
      </c>
      <c r="E269" s="41" t="s">
        <v>66</v>
      </c>
      <c r="F269" s="41">
        <v>4</v>
      </c>
      <c r="G269" s="91">
        <f>SUM(F269:F275)</f>
        <v>16</v>
      </c>
      <c r="H269" s="34">
        <v>4</v>
      </c>
      <c r="I269" s="94">
        <f>SUM(H269:H275)</f>
        <v>12</v>
      </c>
      <c r="J269" s="97">
        <f>I269*0.8333333</f>
        <v>9.9999996000000007</v>
      </c>
    </row>
    <row r="270" spans="1:10" s="24" customFormat="1" ht="14.1" customHeight="1" x14ac:dyDescent="0.2">
      <c r="A270" s="88"/>
      <c r="B270" s="90"/>
      <c r="C270" s="88"/>
      <c r="D270" s="44" t="s">
        <v>170</v>
      </c>
      <c r="E270" s="41" t="s">
        <v>66</v>
      </c>
      <c r="F270" s="41">
        <v>4</v>
      </c>
      <c r="G270" s="92"/>
      <c r="H270" s="34">
        <v>4</v>
      </c>
      <c r="I270" s="95"/>
      <c r="J270" s="98"/>
    </row>
    <row r="271" spans="1:10" s="24" customFormat="1" ht="14.1" customHeight="1" x14ac:dyDescent="0.2">
      <c r="A271" s="88"/>
      <c r="B271" s="90"/>
      <c r="C271" s="88"/>
      <c r="D271" s="42" t="s">
        <v>172</v>
      </c>
      <c r="E271" s="41" t="s">
        <v>65</v>
      </c>
      <c r="F271" s="41">
        <v>4</v>
      </c>
      <c r="G271" s="92"/>
      <c r="H271" s="34">
        <v>2</v>
      </c>
      <c r="I271" s="95"/>
      <c r="J271" s="98"/>
    </row>
    <row r="272" spans="1:10" s="24" customFormat="1" ht="14.1" customHeight="1" x14ac:dyDescent="0.2">
      <c r="A272" s="88"/>
      <c r="B272" s="90"/>
      <c r="C272" s="88"/>
      <c r="D272" s="42" t="s">
        <v>173</v>
      </c>
      <c r="E272" s="41" t="s">
        <v>65</v>
      </c>
      <c r="F272" s="41">
        <v>4</v>
      </c>
      <c r="G272" s="92"/>
      <c r="H272" s="34">
        <v>2</v>
      </c>
      <c r="I272" s="95"/>
      <c r="J272" s="98"/>
    </row>
    <row r="273" spans="1:10" s="24" customFormat="1" ht="14.1" customHeight="1" x14ac:dyDescent="0.2">
      <c r="A273" s="88"/>
      <c r="B273" s="90"/>
      <c r="C273" s="88"/>
      <c r="D273" s="42"/>
      <c r="E273" s="41"/>
      <c r="F273" s="41"/>
      <c r="G273" s="92"/>
      <c r="H273" s="34"/>
      <c r="I273" s="95"/>
      <c r="J273" s="98"/>
    </row>
    <row r="274" spans="1:10" s="24" customFormat="1" ht="14.1" customHeight="1" x14ac:dyDescent="0.2">
      <c r="A274" s="88"/>
      <c r="B274" s="90"/>
      <c r="C274" s="88"/>
      <c r="D274" s="41"/>
      <c r="E274" s="41"/>
      <c r="F274" s="41"/>
      <c r="G274" s="92"/>
      <c r="H274" s="34"/>
      <c r="I274" s="95"/>
      <c r="J274" s="98"/>
    </row>
    <row r="275" spans="1:10" s="24" customFormat="1" ht="14.1" customHeight="1" x14ac:dyDescent="0.2">
      <c r="A275" s="89"/>
      <c r="B275" s="90"/>
      <c r="C275" s="89"/>
      <c r="D275" s="41"/>
      <c r="E275" s="41"/>
      <c r="F275" s="41"/>
      <c r="G275" s="93"/>
      <c r="H275" s="34"/>
      <c r="I275" s="96"/>
      <c r="J275" s="99"/>
    </row>
    <row r="276" spans="1:10" s="24" customFormat="1" ht="14.1" customHeight="1" x14ac:dyDescent="0.2">
      <c r="A276" s="87" t="s">
        <v>175</v>
      </c>
      <c r="B276" s="100" t="s">
        <v>91</v>
      </c>
      <c r="C276" s="87" t="s">
        <v>61</v>
      </c>
      <c r="D276" s="44" t="s">
        <v>176</v>
      </c>
      <c r="E276" s="41" t="s">
        <v>66</v>
      </c>
      <c r="F276" s="41">
        <v>4</v>
      </c>
      <c r="G276" s="91">
        <f>SUM(F276:F282)</f>
        <v>24</v>
      </c>
      <c r="H276" s="34">
        <v>4</v>
      </c>
      <c r="I276" s="94">
        <f>SUM(H276:H282)</f>
        <v>14</v>
      </c>
      <c r="J276" s="97">
        <f>I276*0.8333333</f>
        <v>11.666666200000002</v>
      </c>
    </row>
    <row r="277" spans="1:10" s="24" customFormat="1" ht="14.1" customHeight="1" x14ac:dyDescent="0.2">
      <c r="A277" s="88"/>
      <c r="B277" s="101"/>
      <c r="C277" s="88"/>
      <c r="D277" s="42" t="s">
        <v>177</v>
      </c>
      <c r="E277" s="41" t="s">
        <v>65</v>
      </c>
      <c r="F277" s="41">
        <v>4</v>
      </c>
      <c r="G277" s="92"/>
      <c r="H277" s="34">
        <v>2</v>
      </c>
      <c r="I277" s="95"/>
      <c r="J277" s="98"/>
    </row>
    <row r="278" spans="1:10" s="24" customFormat="1" ht="14.1" customHeight="1" x14ac:dyDescent="0.2">
      <c r="A278" s="88"/>
      <c r="B278" s="101"/>
      <c r="C278" s="88"/>
      <c r="D278" s="42" t="s">
        <v>178</v>
      </c>
      <c r="E278" s="41" t="s">
        <v>65</v>
      </c>
      <c r="F278" s="41">
        <v>4</v>
      </c>
      <c r="G278" s="92"/>
      <c r="H278" s="34">
        <v>2</v>
      </c>
      <c r="I278" s="95"/>
      <c r="J278" s="98"/>
    </row>
    <row r="279" spans="1:10" s="24" customFormat="1" ht="14.1" customHeight="1" x14ac:dyDescent="0.2">
      <c r="A279" s="88"/>
      <c r="B279" s="101"/>
      <c r="C279" s="88"/>
      <c r="D279" s="42" t="s">
        <v>179</v>
      </c>
      <c r="E279" s="41" t="s">
        <v>65</v>
      </c>
      <c r="F279" s="41">
        <v>4</v>
      </c>
      <c r="G279" s="92"/>
      <c r="H279" s="34">
        <v>2</v>
      </c>
      <c r="I279" s="95"/>
      <c r="J279" s="98"/>
    </row>
    <row r="280" spans="1:10" s="24" customFormat="1" ht="14.1" customHeight="1" x14ac:dyDescent="0.2">
      <c r="A280" s="88"/>
      <c r="B280" s="101"/>
      <c r="C280" s="88"/>
      <c r="D280" s="42" t="s">
        <v>180</v>
      </c>
      <c r="E280" s="41" t="s">
        <v>65</v>
      </c>
      <c r="F280" s="41">
        <v>4</v>
      </c>
      <c r="G280" s="92"/>
      <c r="H280" s="34">
        <v>2</v>
      </c>
      <c r="I280" s="95"/>
      <c r="J280" s="98"/>
    </row>
    <row r="281" spans="1:10" s="24" customFormat="1" ht="14.1" customHeight="1" x14ac:dyDescent="0.2">
      <c r="A281" s="88"/>
      <c r="B281" s="101"/>
      <c r="C281" s="88"/>
      <c r="D281" s="42" t="s">
        <v>181</v>
      </c>
      <c r="E281" s="41" t="s">
        <v>65</v>
      </c>
      <c r="F281" s="41">
        <v>4</v>
      </c>
      <c r="G281" s="92"/>
      <c r="H281" s="34">
        <v>2</v>
      </c>
      <c r="I281" s="95"/>
      <c r="J281" s="98"/>
    </row>
    <row r="282" spans="1:10" s="24" customFormat="1" ht="14.1" customHeight="1" x14ac:dyDescent="0.2">
      <c r="A282" s="89"/>
      <c r="B282" s="102"/>
      <c r="C282" s="89"/>
      <c r="D282" s="42"/>
      <c r="E282" s="41"/>
      <c r="F282" s="41"/>
      <c r="G282" s="93"/>
      <c r="H282" s="34"/>
      <c r="I282" s="96"/>
      <c r="J282" s="99"/>
    </row>
    <row r="283" spans="1:10" s="24" customFormat="1" ht="14.1" customHeight="1" x14ac:dyDescent="0.2">
      <c r="A283"/>
      <c r="B283" s="39"/>
      <c r="C283"/>
      <c r="D283"/>
      <c r="E283"/>
      <c r="F283"/>
      <c r="G283"/>
      <c r="H283"/>
      <c r="I283"/>
      <c r="J283" s="37"/>
    </row>
    <row r="284" spans="1:10" s="24" customFormat="1" ht="14.1" customHeight="1" x14ac:dyDescent="0.2">
      <c r="A284"/>
      <c r="B284" s="39"/>
      <c r="C284"/>
      <c r="D284"/>
      <c r="E284"/>
      <c r="F284"/>
      <c r="G284"/>
      <c r="H284"/>
      <c r="I284"/>
      <c r="J284" s="37"/>
    </row>
    <row r="285" spans="1:10" s="24" customFormat="1" ht="14.1" customHeight="1" x14ac:dyDescent="0.2">
      <c r="A285" s="107" t="s">
        <v>190</v>
      </c>
      <c r="B285" s="107"/>
      <c r="C285" s="107"/>
      <c r="D285" s="107"/>
      <c r="E285" s="107"/>
      <c r="F285" s="107"/>
      <c r="G285" s="107"/>
      <c r="H285" s="107"/>
      <c r="I285" s="107"/>
      <c r="J285" s="37"/>
    </row>
    <row r="286" spans="1:10" s="79" customFormat="1" ht="14.1" customHeight="1" x14ac:dyDescent="0.2">
      <c r="A286" s="77"/>
      <c r="B286" s="77"/>
      <c r="C286" s="77"/>
      <c r="D286" s="77"/>
      <c r="E286" s="77"/>
      <c r="F286" s="77"/>
      <c r="G286" s="77"/>
      <c r="H286" s="77"/>
      <c r="I286" s="77"/>
      <c r="J286" s="78"/>
    </row>
    <row r="287" spans="1:10" s="24" customFormat="1" ht="41.1" customHeight="1" x14ac:dyDescent="0.2">
      <c r="A287" s="35" t="s">
        <v>48</v>
      </c>
      <c r="B287" s="35" t="s">
        <v>41</v>
      </c>
      <c r="C287" s="35" t="s">
        <v>47</v>
      </c>
      <c r="D287" s="35" t="s">
        <v>49</v>
      </c>
      <c r="E287" s="35" t="s">
        <v>42</v>
      </c>
      <c r="F287" s="35" t="s">
        <v>43</v>
      </c>
      <c r="G287" s="35" t="s">
        <v>44</v>
      </c>
      <c r="H287" s="35" t="s">
        <v>45</v>
      </c>
      <c r="I287" s="75" t="s">
        <v>46</v>
      </c>
      <c r="J287" s="35" t="s">
        <v>187</v>
      </c>
    </row>
    <row r="288" spans="1:10" ht="14.1" customHeight="1" x14ac:dyDescent="0.2">
      <c r="A288" s="103" t="s">
        <v>67</v>
      </c>
      <c r="B288" s="90" t="s">
        <v>73</v>
      </c>
      <c r="C288" s="87" t="s">
        <v>61</v>
      </c>
      <c r="D288" s="41" t="s">
        <v>68</v>
      </c>
      <c r="E288" s="41" t="s">
        <v>66</v>
      </c>
      <c r="F288" s="41">
        <v>12</v>
      </c>
      <c r="G288" s="104">
        <f>SUM(F288:F294)</f>
        <v>20</v>
      </c>
      <c r="H288" s="34">
        <v>12</v>
      </c>
      <c r="I288" s="105">
        <f>SUM(H288:H294)</f>
        <v>16</v>
      </c>
      <c r="J288" s="106">
        <f>I288*0.8333333</f>
        <v>13.333332800000001</v>
      </c>
    </row>
    <row r="289" spans="1:10" ht="14.1" customHeight="1" x14ac:dyDescent="0.2">
      <c r="A289" s="103"/>
      <c r="B289" s="90"/>
      <c r="C289" s="88"/>
      <c r="D289" s="41" t="s">
        <v>69</v>
      </c>
      <c r="E289" s="41" t="s">
        <v>65</v>
      </c>
      <c r="F289" s="41">
        <v>4</v>
      </c>
      <c r="G289" s="104"/>
      <c r="H289" s="34">
        <v>2</v>
      </c>
      <c r="I289" s="105"/>
      <c r="J289" s="106"/>
    </row>
    <row r="290" spans="1:10" ht="14.1" customHeight="1" x14ac:dyDescent="0.2">
      <c r="A290" s="103"/>
      <c r="B290" s="90"/>
      <c r="C290" s="88"/>
      <c r="D290" s="42" t="s">
        <v>70</v>
      </c>
      <c r="E290" s="41" t="s">
        <v>65</v>
      </c>
      <c r="F290" s="41">
        <v>2</v>
      </c>
      <c r="G290" s="104"/>
      <c r="H290" s="34">
        <v>1</v>
      </c>
      <c r="I290" s="105"/>
      <c r="J290" s="106"/>
    </row>
    <row r="291" spans="1:10" ht="14.1" customHeight="1" x14ac:dyDescent="0.2">
      <c r="A291" s="103"/>
      <c r="B291" s="90"/>
      <c r="C291" s="88"/>
      <c r="D291" s="42" t="s">
        <v>79</v>
      </c>
      <c r="E291" s="41" t="s">
        <v>65</v>
      </c>
      <c r="F291" s="41">
        <v>2</v>
      </c>
      <c r="G291" s="104"/>
      <c r="H291" s="34">
        <v>1</v>
      </c>
      <c r="I291" s="105"/>
      <c r="J291" s="106"/>
    </row>
    <row r="292" spans="1:10" ht="14.1" customHeight="1" x14ac:dyDescent="0.2">
      <c r="A292" s="103"/>
      <c r="B292" s="90"/>
      <c r="C292" s="88"/>
      <c r="D292" s="41"/>
      <c r="E292" s="41"/>
      <c r="F292" s="41"/>
      <c r="G292" s="104"/>
      <c r="H292" s="34"/>
      <c r="I292" s="105"/>
      <c r="J292" s="106"/>
    </row>
    <row r="293" spans="1:10" ht="14.1" customHeight="1" x14ac:dyDescent="0.2">
      <c r="A293" s="103"/>
      <c r="B293" s="90"/>
      <c r="C293" s="88"/>
      <c r="D293" s="41"/>
      <c r="E293" s="41"/>
      <c r="F293" s="41"/>
      <c r="G293" s="104"/>
      <c r="H293" s="34"/>
      <c r="I293" s="105"/>
      <c r="J293" s="106"/>
    </row>
    <row r="294" spans="1:10" ht="14.1" customHeight="1" x14ac:dyDescent="0.2">
      <c r="A294" s="103"/>
      <c r="B294" s="90"/>
      <c r="C294" s="89"/>
      <c r="D294" s="41"/>
      <c r="E294" s="41"/>
      <c r="F294" s="41"/>
      <c r="G294" s="104"/>
      <c r="H294" s="34"/>
      <c r="I294" s="105"/>
      <c r="J294" s="106"/>
    </row>
    <row r="295" spans="1:10" ht="14.1" customHeight="1" x14ac:dyDescent="0.2">
      <c r="A295" s="103" t="s">
        <v>59</v>
      </c>
      <c r="B295" s="100" t="s">
        <v>74</v>
      </c>
      <c r="C295" s="87" t="s">
        <v>61</v>
      </c>
      <c r="D295" s="43" t="s">
        <v>60</v>
      </c>
      <c r="E295" s="41" t="s">
        <v>66</v>
      </c>
      <c r="F295" s="41">
        <v>12</v>
      </c>
      <c r="G295" s="104">
        <f>SUM(F295:F301)</f>
        <v>18</v>
      </c>
      <c r="H295" s="34">
        <v>12</v>
      </c>
      <c r="I295" s="105">
        <f>SUM(H295:H301)</f>
        <v>15</v>
      </c>
      <c r="J295" s="106">
        <f>I295*0.8333333</f>
        <v>12.499999500000001</v>
      </c>
    </row>
    <row r="296" spans="1:10" ht="14.1" customHeight="1" x14ac:dyDescent="0.2">
      <c r="A296" s="103"/>
      <c r="B296" s="101"/>
      <c r="C296" s="88"/>
      <c r="D296" s="41" t="s">
        <v>62</v>
      </c>
      <c r="E296" s="41" t="s">
        <v>65</v>
      </c>
      <c r="F296" s="41">
        <v>2</v>
      </c>
      <c r="G296" s="104"/>
      <c r="H296" s="34">
        <v>1</v>
      </c>
      <c r="I296" s="105"/>
      <c r="J296" s="106"/>
    </row>
    <row r="297" spans="1:10" ht="14.1" customHeight="1" x14ac:dyDescent="0.2">
      <c r="A297" s="103"/>
      <c r="B297" s="101"/>
      <c r="C297" s="88"/>
      <c r="D297" s="41" t="s">
        <v>63</v>
      </c>
      <c r="E297" s="41" t="s">
        <v>65</v>
      </c>
      <c r="F297" s="41">
        <v>2</v>
      </c>
      <c r="G297" s="104"/>
      <c r="H297" s="34">
        <v>1</v>
      </c>
      <c r="I297" s="105"/>
      <c r="J297" s="106"/>
    </row>
    <row r="298" spans="1:10" ht="14.1" customHeight="1" x14ac:dyDescent="0.2">
      <c r="A298" s="103"/>
      <c r="B298" s="101"/>
      <c r="C298" s="88"/>
      <c r="D298" s="42" t="s">
        <v>64</v>
      </c>
      <c r="E298" s="41" t="s">
        <v>65</v>
      </c>
      <c r="F298" s="41">
        <v>2</v>
      </c>
      <c r="G298" s="104"/>
      <c r="H298" s="34">
        <v>1</v>
      </c>
      <c r="I298" s="105"/>
      <c r="J298" s="106"/>
    </row>
    <row r="299" spans="1:10" ht="14.1" customHeight="1" x14ac:dyDescent="0.2">
      <c r="A299" s="103"/>
      <c r="B299" s="101"/>
      <c r="C299" s="88"/>
      <c r="D299" s="41"/>
      <c r="E299" s="41"/>
      <c r="F299" s="41"/>
      <c r="G299" s="104"/>
      <c r="H299" s="34"/>
      <c r="I299" s="105"/>
      <c r="J299" s="106"/>
    </row>
    <row r="300" spans="1:10" ht="14.1" customHeight="1" x14ac:dyDescent="0.2">
      <c r="A300" s="103"/>
      <c r="B300" s="101"/>
      <c r="C300" s="88"/>
      <c r="D300" s="41"/>
      <c r="E300" s="41"/>
      <c r="F300" s="41"/>
      <c r="G300" s="104"/>
      <c r="H300" s="34"/>
      <c r="I300" s="105"/>
      <c r="J300" s="106"/>
    </row>
    <row r="301" spans="1:10" ht="14.1" customHeight="1" x14ac:dyDescent="0.2">
      <c r="A301" s="103"/>
      <c r="B301" s="102"/>
      <c r="C301" s="89"/>
      <c r="D301" s="41"/>
      <c r="E301" s="41"/>
      <c r="F301" s="41"/>
      <c r="G301" s="104"/>
      <c r="H301" s="34"/>
      <c r="I301" s="105"/>
      <c r="J301" s="106"/>
    </row>
    <row r="302" spans="1:10" ht="14.1" customHeight="1" x14ac:dyDescent="0.2">
      <c r="A302" s="103" t="s">
        <v>71</v>
      </c>
      <c r="B302" s="100" t="s">
        <v>75</v>
      </c>
      <c r="C302" s="87" t="s">
        <v>61</v>
      </c>
      <c r="D302" s="43" t="s">
        <v>76</v>
      </c>
      <c r="E302" s="41" t="s">
        <v>66</v>
      </c>
      <c r="F302" s="41">
        <v>4</v>
      </c>
      <c r="G302" s="104">
        <f>SUM(F302:F308)</f>
        <v>18</v>
      </c>
      <c r="H302" s="34">
        <v>4</v>
      </c>
      <c r="I302" s="105">
        <f>SUM(H302:H308)</f>
        <v>16</v>
      </c>
      <c r="J302" s="106">
        <f>I302*0.8333333</f>
        <v>13.333332800000001</v>
      </c>
    </row>
    <row r="303" spans="1:10" ht="14.1" customHeight="1" x14ac:dyDescent="0.2">
      <c r="A303" s="103"/>
      <c r="B303" s="101"/>
      <c r="C303" s="88"/>
      <c r="D303" s="41" t="s">
        <v>72</v>
      </c>
      <c r="E303" s="41" t="s">
        <v>66</v>
      </c>
      <c r="F303" s="41">
        <v>10</v>
      </c>
      <c r="G303" s="104"/>
      <c r="H303" s="34">
        <v>10</v>
      </c>
      <c r="I303" s="105"/>
      <c r="J303" s="106"/>
    </row>
    <row r="304" spans="1:10" ht="14.1" customHeight="1" x14ac:dyDescent="0.2">
      <c r="A304" s="103"/>
      <c r="B304" s="101"/>
      <c r="C304" s="88"/>
      <c r="D304" s="42" t="s">
        <v>77</v>
      </c>
      <c r="E304" s="41" t="s">
        <v>65</v>
      </c>
      <c r="F304" s="41">
        <v>2</v>
      </c>
      <c r="G304" s="104"/>
      <c r="H304" s="34">
        <v>1</v>
      </c>
      <c r="I304" s="105"/>
      <c r="J304" s="106"/>
    </row>
    <row r="305" spans="1:10" ht="14.1" customHeight="1" x14ac:dyDescent="0.2">
      <c r="A305" s="103"/>
      <c r="B305" s="101"/>
      <c r="C305" s="88"/>
      <c r="D305" s="42" t="s">
        <v>78</v>
      </c>
      <c r="E305" s="41" t="s">
        <v>65</v>
      </c>
      <c r="F305" s="41">
        <v>2</v>
      </c>
      <c r="G305" s="104"/>
      <c r="H305" s="34">
        <v>1</v>
      </c>
      <c r="I305" s="105"/>
      <c r="J305" s="106"/>
    </row>
    <row r="306" spans="1:10" ht="14.1" customHeight="1" x14ac:dyDescent="0.2">
      <c r="A306" s="103"/>
      <c r="B306" s="101"/>
      <c r="C306" s="88"/>
      <c r="D306" s="41"/>
      <c r="E306" s="41"/>
      <c r="F306" s="41"/>
      <c r="G306" s="104"/>
      <c r="H306" s="34"/>
      <c r="I306" s="105"/>
      <c r="J306" s="106"/>
    </row>
    <row r="307" spans="1:10" ht="14.1" customHeight="1" x14ac:dyDescent="0.2">
      <c r="A307" s="103"/>
      <c r="B307" s="101"/>
      <c r="C307" s="88"/>
      <c r="D307" s="41"/>
      <c r="E307" s="41"/>
      <c r="F307" s="41"/>
      <c r="G307" s="104"/>
      <c r="H307" s="34"/>
      <c r="I307" s="105"/>
      <c r="J307" s="106"/>
    </row>
    <row r="308" spans="1:10" ht="14.1" customHeight="1" x14ac:dyDescent="0.2">
      <c r="A308" s="103"/>
      <c r="B308" s="102"/>
      <c r="C308" s="89"/>
      <c r="D308" s="41"/>
      <c r="E308" s="41"/>
      <c r="F308" s="41"/>
      <c r="G308" s="104"/>
      <c r="H308" s="34"/>
      <c r="I308" s="105"/>
      <c r="J308" s="106"/>
    </row>
    <row r="309" spans="1:10" ht="14.1" customHeight="1" x14ac:dyDescent="0.2">
      <c r="A309" s="103" t="s">
        <v>80</v>
      </c>
      <c r="B309" s="90" t="s">
        <v>81</v>
      </c>
      <c r="C309" s="87" t="s">
        <v>61</v>
      </c>
      <c r="D309" s="44" t="s">
        <v>92</v>
      </c>
      <c r="E309" s="41" t="s">
        <v>66</v>
      </c>
      <c r="F309" s="41">
        <v>4</v>
      </c>
      <c r="G309" s="104">
        <f>SUM(F309:F316)</f>
        <v>26</v>
      </c>
      <c r="H309" s="34">
        <v>4</v>
      </c>
      <c r="I309" s="105">
        <f>SUM(H309:H316)</f>
        <v>15</v>
      </c>
      <c r="J309" s="97">
        <f>I309*0.8333333</f>
        <v>12.499999500000001</v>
      </c>
    </row>
    <row r="310" spans="1:10" ht="14.1" customHeight="1" x14ac:dyDescent="0.2">
      <c r="A310" s="103"/>
      <c r="B310" s="90"/>
      <c r="C310" s="88"/>
      <c r="D310" s="42" t="s">
        <v>83</v>
      </c>
      <c r="E310" s="41" t="s">
        <v>65</v>
      </c>
      <c r="F310" s="41">
        <v>2</v>
      </c>
      <c r="G310" s="104"/>
      <c r="H310" s="34">
        <v>1</v>
      </c>
      <c r="I310" s="105"/>
      <c r="J310" s="98"/>
    </row>
    <row r="311" spans="1:10" ht="14.1" customHeight="1" x14ac:dyDescent="0.2">
      <c r="A311" s="103"/>
      <c r="B311" s="90"/>
      <c r="C311" s="88"/>
      <c r="D311" s="42" t="s">
        <v>84</v>
      </c>
      <c r="E311" s="41" t="s">
        <v>65</v>
      </c>
      <c r="F311" s="41">
        <v>4</v>
      </c>
      <c r="G311" s="104"/>
      <c r="H311" s="34">
        <v>2</v>
      </c>
      <c r="I311" s="105"/>
      <c r="J311" s="98"/>
    </row>
    <row r="312" spans="1:10" ht="14.1" customHeight="1" x14ac:dyDescent="0.2">
      <c r="A312" s="103"/>
      <c r="B312" s="90"/>
      <c r="C312" s="88"/>
      <c r="D312" s="42" t="s">
        <v>85</v>
      </c>
      <c r="E312" s="41" t="s">
        <v>65</v>
      </c>
      <c r="F312" s="41">
        <v>4</v>
      </c>
      <c r="G312" s="104"/>
      <c r="H312" s="34">
        <v>2</v>
      </c>
      <c r="I312" s="105"/>
      <c r="J312" s="98"/>
    </row>
    <row r="313" spans="1:10" ht="14.1" customHeight="1" x14ac:dyDescent="0.2">
      <c r="A313" s="103"/>
      <c r="B313" s="90"/>
      <c r="C313" s="88"/>
      <c r="D313" s="42" t="s">
        <v>86</v>
      </c>
      <c r="E313" s="41" t="s">
        <v>65</v>
      </c>
      <c r="F313" s="41">
        <v>4</v>
      </c>
      <c r="G313" s="104"/>
      <c r="H313" s="34">
        <v>2</v>
      </c>
      <c r="I313" s="105"/>
      <c r="J313" s="98"/>
    </row>
    <row r="314" spans="1:10" ht="14.1" customHeight="1" x14ac:dyDescent="0.2">
      <c r="A314" s="103"/>
      <c r="B314" s="90"/>
      <c r="C314" s="88"/>
      <c r="D314" s="42" t="s">
        <v>87</v>
      </c>
      <c r="E314" s="41" t="s">
        <v>65</v>
      </c>
      <c r="F314" s="41">
        <v>2</v>
      </c>
      <c r="G314" s="104"/>
      <c r="H314" s="34">
        <v>1</v>
      </c>
      <c r="I314" s="105"/>
      <c r="J314" s="98"/>
    </row>
    <row r="315" spans="1:10" ht="14.1" customHeight="1" x14ac:dyDescent="0.2">
      <c r="A315" s="103"/>
      <c r="B315" s="90"/>
      <c r="C315" s="88"/>
      <c r="D315" s="42" t="s">
        <v>88</v>
      </c>
      <c r="E315" s="41" t="s">
        <v>65</v>
      </c>
      <c r="F315" s="41">
        <v>4</v>
      </c>
      <c r="G315" s="104"/>
      <c r="H315" s="34">
        <v>2</v>
      </c>
      <c r="I315" s="105"/>
      <c r="J315" s="98"/>
    </row>
    <row r="316" spans="1:10" ht="14.1" customHeight="1" x14ac:dyDescent="0.2">
      <c r="A316" s="103"/>
      <c r="B316" s="90"/>
      <c r="C316" s="89"/>
      <c r="D316" s="42" t="s">
        <v>89</v>
      </c>
      <c r="E316" s="41" t="s">
        <v>65</v>
      </c>
      <c r="F316" s="41">
        <v>2</v>
      </c>
      <c r="G316" s="104"/>
      <c r="H316" s="34">
        <v>1</v>
      </c>
      <c r="I316" s="105"/>
      <c r="J316" s="99"/>
    </row>
    <row r="317" spans="1:10" ht="14.1" customHeight="1" x14ac:dyDescent="0.2">
      <c r="A317" s="103" t="s">
        <v>90</v>
      </c>
      <c r="B317" s="90" t="s">
        <v>91</v>
      </c>
      <c r="C317" s="87" t="s">
        <v>61</v>
      </c>
      <c r="D317" s="41" t="s">
        <v>82</v>
      </c>
      <c r="E317" s="41" t="s">
        <v>66</v>
      </c>
      <c r="F317" s="41">
        <v>4</v>
      </c>
      <c r="G317" s="104">
        <f>SUM(F317:F324)</f>
        <v>26</v>
      </c>
      <c r="H317" s="34">
        <v>4</v>
      </c>
      <c r="I317" s="105">
        <f>SUM(H317:H324)</f>
        <v>15</v>
      </c>
      <c r="J317" s="97">
        <f>I317*0.8333333</f>
        <v>12.499999500000001</v>
      </c>
    </row>
    <row r="318" spans="1:10" ht="14.1" customHeight="1" x14ac:dyDescent="0.2">
      <c r="A318" s="103"/>
      <c r="B318" s="90"/>
      <c r="C318" s="88"/>
      <c r="D318" s="42" t="s">
        <v>93</v>
      </c>
      <c r="E318" s="41" t="s">
        <v>65</v>
      </c>
      <c r="F318" s="41">
        <v>4</v>
      </c>
      <c r="G318" s="104"/>
      <c r="H318" s="34">
        <v>2</v>
      </c>
      <c r="I318" s="105"/>
      <c r="J318" s="98"/>
    </row>
    <row r="319" spans="1:10" ht="14.1" customHeight="1" x14ac:dyDescent="0.2">
      <c r="A319" s="103"/>
      <c r="B319" s="90"/>
      <c r="C319" s="88"/>
      <c r="D319" s="42" t="s">
        <v>94</v>
      </c>
      <c r="E319" s="41" t="s">
        <v>65</v>
      </c>
      <c r="F319" s="41">
        <v>2</v>
      </c>
      <c r="G319" s="104"/>
      <c r="H319" s="34">
        <v>1</v>
      </c>
      <c r="I319" s="105"/>
      <c r="J319" s="98"/>
    </row>
    <row r="320" spans="1:10" ht="14.1" customHeight="1" x14ac:dyDescent="0.2">
      <c r="A320" s="103"/>
      <c r="B320" s="90"/>
      <c r="C320" s="88"/>
      <c r="D320" s="42" t="s">
        <v>95</v>
      </c>
      <c r="E320" s="41" t="s">
        <v>65</v>
      </c>
      <c r="F320" s="41">
        <v>4</v>
      </c>
      <c r="G320" s="104"/>
      <c r="H320" s="34">
        <v>2</v>
      </c>
      <c r="I320" s="105"/>
      <c r="J320" s="98"/>
    </row>
    <row r="321" spans="1:10" ht="14.1" customHeight="1" x14ac:dyDescent="0.2">
      <c r="A321" s="103"/>
      <c r="B321" s="90"/>
      <c r="C321" s="88"/>
      <c r="D321" s="42" t="s">
        <v>96</v>
      </c>
      <c r="E321" s="41" t="s">
        <v>65</v>
      </c>
      <c r="F321" s="41">
        <v>4</v>
      </c>
      <c r="G321" s="104"/>
      <c r="H321" s="34">
        <v>2</v>
      </c>
      <c r="I321" s="105"/>
      <c r="J321" s="98"/>
    </row>
    <row r="322" spans="1:10" ht="14.1" customHeight="1" x14ac:dyDescent="0.2">
      <c r="A322" s="103"/>
      <c r="B322" s="90"/>
      <c r="C322" s="88"/>
      <c r="D322" s="42" t="s">
        <v>97</v>
      </c>
      <c r="E322" s="41" t="s">
        <v>65</v>
      </c>
      <c r="F322" s="41">
        <v>2</v>
      </c>
      <c r="G322" s="104"/>
      <c r="H322" s="34">
        <v>1</v>
      </c>
      <c r="I322" s="105"/>
      <c r="J322" s="98"/>
    </row>
    <row r="323" spans="1:10" ht="14.1" customHeight="1" x14ac:dyDescent="0.2">
      <c r="A323" s="103"/>
      <c r="B323" s="90"/>
      <c r="C323" s="88"/>
      <c r="D323" s="42" t="s">
        <v>98</v>
      </c>
      <c r="E323" s="41" t="s">
        <v>65</v>
      </c>
      <c r="F323" s="41">
        <v>2</v>
      </c>
      <c r="G323" s="104"/>
      <c r="H323" s="34">
        <v>1</v>
      </c>
      <c r="I323" s="105"/>
      <c r="J323" s="98"/>
    </row>
    <row r="324" spans="1:10" ht="14.1" customHeight="1" x14ac:dyDescent="0.2">
      <c r="A324" s="103"/>
      <c r="B324" s="90"/>
      <c r="C324" s="89"/>
      <c r="D324" s="42" t="s">
        <v>99</v>
      </c>
      <c r="E324" s="41" t="s">
        <v>65</v>
      </c>
      <c r="F324" s="41">
        <v>4</v>
      </c>
      <c r="G324" s="104"/>
      <c r="H324" s="34">
        <v>2</v>
      </c>
      <c r="I324" s="105"/>
      <c r="J324" s="99"/>
    </row>
    <row r="325" spans="1:10" ht="14.1" customHeight="1" x14ac:dyDescent="0.2">
      <c r="A325" s="103" t="s">
        <v>100</v>
      </c>
      <c r="B325" s="90" t="s">
        <v>101</v>
      </c>
      <c r="C325" s="87" t="s">
        <v>61</v>
      </c>
      <c r="D325" s="44" t="s">
        <v>102</v>
      </c>
      <c r="E325" s="41" t="s">
        <v>66</v>
      </c>
      <c r="F325" s="41">
        <v>12</v>
      </c>
      <c r="G325" s="104">
        <f>SUM(F325:F331)</f>
        <v>20</v>
      </c>
      <c r="H325" s="34">
        <v>12</v>
      </c>
      <c r="I325" s="105">
        <f>SUM(H325:H331)</f>
        <v>16</v>
      </c>
      <c r="J325" s="97">
        <f>I325*0.8333333</f>
        <v>13.333332800000001</v>
      </c>
    </row>
    <row r="326" spans="1:10" ht="14.1" customHeight="1" x14ac:dyDescent="0.2">
      <c r="A326" s="103"/>
      <c r="B326" s="90"/>
      <c r="C326" s="88"/>
      <c r="D326" s="42" t="s">
        <v>103</v>
      </c>
      <c r="E326" s="41" t="s">
        <v>65</v>
      </c>
      <c r="F326" s="41">
        <v>4</v>
      </c>
      <c r="G326" s="104"/>
      <c r="H326" s="34">
        <v>2</v>
      </c>
      <c r="I326" s="105"/>
      <c r="J326" s="98"/>
    </row>
    <row r="327" spans="1:10" ht="14.1" customHeight="1" x14ac:dyDescent="0.2">
      <c r="A327" s="103"/>
      <c r="B327" s="90"/>
      <c r="C327" s="88"/>
      <c r="D327" s="42" t="s">
        <v>104</v>
      </c>
      <c r="E327" s="41" t="s">
        <v>65</v>
      </c>
      <c r="F327" s="41">
        <v>4</v>
      </c>
      <c r="G327" s="104"/>
      <c r="H327" s="34">
        <v>2</v>
      </c>
      <c r="I327" s="105"/>
      <c r="J327" s="98"/>
    </row>
    <row r="328" spans="1:10" ht="14.1" customHeight="1" x14ac:dyDescent="0.2">
      <c r="A328" s="103"/>
      <c r="B328" s="90"/>
      <c r="C328" s="88"/>
      <c r="D328" s="41"/>
      <c r="E328" s="41"/>
      <c r="F328" s="41"/>
      <c r="G328" s="104"/>
      <c r="H328" s="34"/>
      <c r="I328" s="105"/>
      <c r="J328" s="98"/>
    </row>
    <row r="329" spans="1:10" ht="14.1" customHeight="1" x14ac:dyDescent="0.2">
      <c r="A329" s="103"/>
      <c r="B329" s="90"/>
      <c r="C329" s="88"/>
      <c r="D329" s="41"/>
      <c r="E329" s="41"/>
      <c r="F329" s="41"/>
      <c r="G329" s="104"/>
      <c r="H329" s="34"/>
      <c r="I329" s="105"/>
      <c r="J329" s="98"/>
    </row>
    <row r="330" spans="1:10" ht="14.1" customHeight="1" x14ac:dyDescent="0.2">
      <c r="A330" s="103"/>
      <c r="B330" s="90"/>
      <c r="C330" s="88"/>
      <c r="D330" s="41"/>
      <c r="E330" s="41"/>
      <c r="F330" s="41"/>
      <c r="G330" s="104"/>
      <c r="H330" s="34"/>
      <c r="I330" s="105"/>
      <c r="J330" s="98"/>
    </row>
    <row r="331" spans="1:10" ht="14.1" customHeight="1" x14ac:dyDescent="0.2">
      <c r="A331" s="103"/>
      <c r="B331" s="90"/>
      <c r="C331" s="89"/>
      <c r="D331" s="41"/>
      <c r="E331" s="41"/>
      <c r="F331" s="41"/>
      <c r="G331" s="104"/>
      <c r="H331" s="34"/>
      <c r="I331" s="105"/>
      <c r="J331" s="99"/>
    </row>
    <row r="332" spans="1:10" ht="14.1" customHeight="1" x14ac:dyDescent="0.2">
      <c r="A332" s="103" t="s">
        <v>105</v>
      </c>
      <c r="B332" s="90" t="s">
        <v>106</v>
      </c>
      <c r="C332" s="87" t="s">
        <v>61</v>
      </c>
      <c r="D332" s="44" t="s">
        <v>107</v>
      </c>
      <c r="E332" s="41" t="s">
        <v>66</v>
      </c>
      <c r="F332" s="41">
        <v>4</v>
      </c>
      <c r="G332" s="104">
        <f>SUM(F332:F338)</f>
        <v>16</v>
      </c>
      <c r="H332" s="34">
        <v>4</v>
      </c>
      <c r="I332" s="105">
        <f>SUM(H332:H338)</f>
        <v>14</v>
      </c>
      <c r="J332" s="97">
        <f>I332*0.8333333</f>
        <v>11.666666200000002</v>
      </c>
    </row>
    <row r="333" spans="1:10" ht="14.1" customHeight="1" x14ac:dyDescent="0.2">
      <c r="A333" s="103"/>
      <c r="B333" s="90"/>
      <c r="C333" s="88"/>
      <c r="D333" s="44" t="s">
        <v>108</v>
      </c>
      <c r="E333" s="41" t="s">
        <v>66</v>
      </c>
      <c r="F333" s="41">
        <v>4</v>
      </c>
      <c r="G333" s="104"/>
      <c r="H333" s="34">
        <v>4</v>
      </c>
      <c r="I333" s="105"/>
      <c r="J333" s="98"/>
    </row>
    <row r="334" spans="1:10" ht="14.1" customHeight="1" x14ac:dyDescent="0.2">
      <c r="A334" s="103"/>
      <c r="B334" s="90"/>
      <c r="C334" s="88"/>
      <c r="D334" s="44" t="s">
        <v>109</v>
      </c>
      <c r="E334" s="41" t="s">
        <v>66</v>
      </c>
      <c r="F334" s="41">
        <v>4</v>
      </c>
      <c r="G334" s="104"/>
      <c r="H334" s="34">
        <v>4</v>
      </c>
      <c r="I334" s="105"/>
      <c r="J334" s="98"/>
    </row>
    <row r="335" spans="1:10" ht="14.1" customHeight="1" x14ac:dyDescent="0.2">
      <c r="A335" s="103"/>
      <c r="B335" s="90"/>
      <c r="C335" s="88"/>
      <c r="D335" s="42" t="s">
        <v>111</v>
      </c>
      <c r="E335" s="41" t="s">
        <v>65</v>
      </c>
      <c r="F335" s="41">
        <v>4</v>
      </c>
      <c r="G335" s="104"/>
      <c r="H335" s="34">
        <v>2</v>
      </c>
      <c r="I335" s="105"/>
      <c r="J335" s="98"/>
    </row>
    <row r="336" spans="1:10" ht="14.1" customHeight="1" x14ac:dyDescent="0.2">
      <c r="A336" s="103"/>
      <c r="B336" s="90"/>
      <c r="C336" s="88"/>
      <c r="D336" s="42"/>
      <c r="E336" s="41"/>
      <c r="F336" s="41"/>
      <c r="G336" s="104"/>
      <c r="H336" s="34"/>
      <c r="I336" s="105"/>
      <c r="J336" s="98"/>
    </row>
    <row r="337" spans="1:10" ht="14.1" customHeight="1" x14ac:dyDescent="0.2">
      <c r="A337" s="103"/>
      <c r="B337" s="90"/>
      <c r="C337" s="88"/>
      <c r="D337" s="41"/>
      <c r="E337" s="41"/>
      <c r="F337" s="41"/>
      <c r="G337" s="104"/>
      <c r="H337" s="34"/>
      <c r="I337" s="105"/>
      <c r="J337" s="98"/>
    </row>
    <row r="338" spans="1:10" ht="14.1" customHeight="1" x14ac:dyDescent="0.2">
      <c r="A338" s="103"/>
      <c r="B338" s="90"/>
      <c r="C338" s="89"/>
      <c r="D338" s="41"/>
      <c r="E338" s="41"/>
      <c r="F338" s="41"/>
      <c r="G338" s="104"/>
      <c r="H338" s="34"/>
      <c r="I338" s="105"/>
      <c r="J338" s="99"/>
    </row>
    <row r="339" spans="1:10" ht="14.1" customHeight="1" x14ac:dyDescent="0.2">
      <c r="A339" s="103" t="s">
        <v>112</v>
      </c>
      <c r="B339" s="90" t="s">
        <v>113</v>
      </c>
      <c r="C339" s="87" t="s">
        <v>61</v>
      </c>
      <c r="D339" s="44" t="s">
        <v>114</v>
      </c>
      <c r="E339" s="41" t="s">
        <v>66</v>
      </c>
      <c r="F339" s="41">
        <v>4</v>
      </c>
      <c r="G339" s="104">
        <f>SUM(F339:F345)</f>
        <v>18</v>
      </c>
      <c r="H339" s="34">
        <v>4</v>
      </c>
      <c r="I339" s="105">
        <f>SUM(H339:H345)</f>
        <v>15</v>
      </c>
      <c r="J339" s="97">
        <f>I339*0.8333333</f>
        <v>12.499999500000001</v>
      </c>
    </row>
    <row r="340" spans="1:10" ht="14.1" customHeight="1" x14ac:dyDescent="0.2">
      <c r="A340" s="103"/>
      <c r="B340" s="90"/>
      <c r="C340" s="88"/>
      <c r="D340" s="44" t="s">
        <v>111</v>
      </c>
      <c r="E340" s="41" t="s">
        <v>66</v>
      </c>
      <c r="F340" s="41">
        <v>4</v>
      </c>
      <c r="G340" s="104"/>
      <c r="H340" s="34">
        <v>4</v>
      </c>
      <c r="I340" s="105"/>
      <c r="J340" s="98"/>
    </row>
    <row r="341" spans="1:10" ht="14.1" customHeight="1" x14ac:dyDescent="0.2">
      <c r="A341" s="103"/>
      <c r="B341" s="90"/>
      <c r="C341" s="88"/>
      <c r="D341" s="44" t="s">
        <v>115</v>
      </c>
      <c r="E341" s="41" t="s">
        <v>66</v>
      </c>
      <c r="F341" s="41">
        <v>4</v>
      </c>
      <c r="G341" s="104"/>
      <c r="H341" s="34">
        <v>4</v>
      </c>
      <c r="I341" s="105"/>
      <c r="J341" s="98"/>
    </row>
    <row r="342" spans="1:10" ht="14.1" customHeight="1" x14ac:dyDescent="0.2">
      <c r="A342" s="103"/>
      <c r="B342" s="90"/>
      <c r="C342" s="88"/>
      <c r="D342" s="42" t="s">
        <v>116</v>
      </c>
      <c r="E342" s="41" t="s">
        <v>65</v>
      </c>
      <c r="F342" s="41">
        <v>4</v>
      </c>
      <c r="G342" s="104"/>
      <c r="H342" s="34">
        <v>2</v>
      </c>
      <c r="I342" s="105"/>
      <c r="J342" s="98"/>
    </row>
    <row r="343" spans="1:10" ht="14.1" customHeight="1" x14ac:dyDescent="0.2">
      <c r="A343" s="103"/>
      <c r="B343" s="90"/>
      <c r="C343" s="88"/>
      <c r="D343" s="42" t="s">
        <v>110</v>
      </c>
      <c r="E343" s="41" t="s">
        <v>65</v>
      </c>
      <c r="F343" s="41">
        <v>2</v>
      </c>
      <c r="G343" s="104"/>
      <c r="H343" s="34">
        <v>1</v>
      </c>
      <c r="I343" s="105"/>
      <c r="J343" s="98"/>
    </row>
    <row r="344" spans="1:10" ht="14.1" customHeight="1" x14ac:dyDescent="0.2">
      <c r="A344" s="103"/>
      <c r="B344" s="90"/>
      <c r="C344" s="88"/>
      <c r="D344" s="41"/>
      <c r="E344" s="41"/>
      <c r="F344" s="41"/>
      <c r="G344" s="104"/>
      <c r="H344" s="34"/>
      <c r="I344" s="105"/>
      <c r="J344" s="98"/>
    </row>
    <row r="345" spans="1:10" ht="14.1" customHeight="1" x14ac:dyDescent="0.2">
      <c r="A345" s="103"/>
      <c r="B345" s="90"/>
      <c r="C345" s="89"/>
      <c r="D345" s="41"/>
      <c r="E345" s="41"/>
      <c r="F345" s="41"/>
      <c r="G345" s="104"/>
      <c r="H345" s="34"/>
      <c r="I345" s="105"/>
      <c r="J345" s="99"/>
    </row>
    <row r="346" spans="1:10" ht="14.1" customHeight="1" x14ac:dyDescent="0.2">
      <c r="A346" s="103" t="s">
        <v>117</v>
      </c>
      <c r="B346" s="90" t="s">
        <v>236</v>
      </c>
      <c r="C346" s="87" t="s">
        <v>61</v>
      </c>
      <c r="D346" s="44" t="s">
        <v>76</v>
      </c>
      <c r="E346" s="41" t="s">
        <v>66</v>
      </c>
      <c r="F346" s="41">
        <v>2</v>
      </c>
      <c r="G346" s="104">
        <f>SUM(F346:F353)</f>
        <v>22</v>
      </c>
      <c r="H346" s="34">
        <v>2</v>
      </c>
      <c r="I346" s="105">
        <f>SUM(H346:H353)</f>
        <v>14</v>
      </c>
      <c r="J346" s="97">
        <f>I346*0.8333333</f>
        <v>11.666666200000002</v>
      </c>
    </row>
    <row r="347" spans="1:10" ht="14.1" customHeight="1" x14ac:dyDescent="0.2">
      <c r="A347" s="103"/>
      <c r="B347" s="90"/>
      <c r="C347" s="88"/>
      <c r="D347" s="44" t="s">
        <v>118</v>
      </c>
      <c r="E347" s="41" t="s">
        <v>66</v>
      </c>
      <c r="F347" s="41">
        <v>2</v>
      </c>
      <c r="G347" s="104"/>
      <c r="H347" s="34">
        <v>2</v>
      </c>
      <c r="I347" s="105"/>
      <c r="J347" s="98"/>
    </row>
    <row r="348" spans="1:10" ht="14.1" customHeight="1" x14ac:dyDescent="0.2">
      <c r="A348" s="103"/>
      <c r="B348" s="90"/>
      <c r="C348" s="88"/>
      <c r="D348" s="44" t="s">
        <v>119</v>
      </c>
      <c r="E348" s="41" t="s">
        <v>66</v>
      </c>
      <c r="F348" s="41">
        <v>2</v>
      </c>
      <c r="G348" s="104"/>
      <c r="H348" s="34">
        <v>2</v>
      </c>
      <c r="I348" s="105"/>
      <c r="J348" s="98"/>
    </row>
    <row r="349" spans="1:10" ht="14.1" customHeight="1" x14ac:dyDescent="0.2">
      <c r="A349" s="103"/>
      <c r="B349" s="90"/>
      <c r="C349" s="88"/>
      <c r="D349" s="42" t="s">
        <v>120</v>
      </c>
      <c r="E349" s="41" t="s">
        <v>65</v>
      </c>
      <c r="F349" s="41">
        <v>4</v>
      </c>
      <c r="G349" s="104"/>
      <c r="H349" s="34">
        <v>2</v>
      </c>
      <c r="I349" s="105"/>
      <c r="J349" s="98"/>
    </row>
    <row r="350" spans="1:10" ht="14.1" customHeight="1" x14ac:dyDescent="0.2">
      <c r="A350" s="103"/>
      <c r="B350" s="90"/>
      <c r="C350" s="88"/>
      <c r="D350" s="42" t="s">
        <v>121</v>
      </c>
      <c r="E350" s="41" t="s">
        <v>65</v>
      </c>
      <c r="F350" s="41">
        <v>2</v>
      </c>
      <c r="G350" s="104"/>
      <c r="H350" s="34">
        <v>1</v>
      </c>
      <c r="I350" s="105"/>
      <c r="J350" s="98"/>
    </row>
    <row r="351" spans="1:10" ht="14.1" customHeight="1" x14ac:dyDescent="0.2">
      <c r="A351" s="103"/>
      <c r="B351" s="90"/>
      <c r="C351" s="88"/>
      <c r="D351" s="42" t="s">
        <v>122</v>
      </c>
      <c r="E351" s="41" t="s">
        <v>65</v>
      </c>
      <c r="F351" s="41">
        <v>4</v>
      </c>
      <c r="G351" s="104"/>
      <c r="H351" s="34">
        <v>2</v>
      </c>
      <c r="I351" s="105"/>
      <c r="J351" s="98"/>
    </row>
    <row r="352" spans="1:10" ht="14.1" customHeight="1" x14ac:dyDescent="0.2">
      <c r="A352" s="103"/>
      <c r="B352" s="90"/>
      <c r="C352" s="88"/>
      <c r="D352" s="42" t="s">
        <v>123</v>
      </c>
      <c r="E352" s="41" t="s">
        <v>65</v>
      </c>
      <c r="F352" s="41">
        <v>2</v>
      </c>
      <c r="G352" s="104"/>
      <c r="H352" s="34">
        <v>1</v>
      </c>
      <c r="I352" s="105"/>
      <c r="J352" s="98"/>
    </row>
    <row r="353" spans="1:10" ht="14.1" customHeight="1" x14ac:dyDescent="0.2">
      <c r="A353" s="103"/>
      <c r="B353" s="90"/>
      <c r="C353" s="89"/>
      <c r="D353" s="42" t="s">
        <v>124</v>
      </c>
      <c r="E353" s="41" t="s">
        <v>65</v>
      </c>
      <c r="F353" s="41">
        <v>4</v>
      </c>
      <c r="G353" s="104"/>
      <c r="H353" s="34">
        <v>2</v>
      </c>
      <c r="I353" s="105"/>
      <c r="J353" s="99"/>
    </row>
    <row r="354" spans="1:10" ht="14.1" customHeight="1" x14ac:dyDescent="0.2">
      <c r="A354" s="103" t="s">
        <v>125</v>
      </c>
      <c r="B354" s="90" t="s">
        <v>126</v>
      </c>
      <c r="C354" s="87" t="s">
        <v>61</v>
      </c>
      <c r="D354" s="41" t="s">
        <v>127</v>
      </c>
      <c r="E354" s="41" t="s">
        <v>66</v>
      </c>
      <c r="F354" s="41">
        <v>12</v>
      </c>
      <c r="G354" s="104">
        <f>SUM(F354:F360)</f>
        <v>18</v>
      </c>
      <c r="H354" s="34">
        <v>12</v>
      </c>
      <c r="I354" s="105">
        <f>SUM(H354:H360)</f>
        <v>15</v>
      </c>
      <c r="J354" s="97">
        <f>I354*0.8333333</f>
        <v>12.499999500000001</v>
      </c>
    </row>
    <row r="355" spans="1:10" ht="14.1" customHeight="1" x14ac:dyDescent="0.2">
      <c r="A355" s="103"/>
      <c r="B355" s="90"/>
      <c r="C355" s="88"/>
      <c r="D355" s="42" t="s">
        <v>128</v>
      </c>
      <c r="E355" s="41" t="s">
        <v>65</v>
      </c>
      <c r="F355" s="41">
        <v>4</v>
      </c>
      <c r="G355" s="104"/>
      <c r="H355" s="34">
        <v>2</v>
      </c>
      <c r="I355" s="105"/>
      <c r="J355" s="98"/>
    </row>
    <row r="356" spans="1:10" ht="14.1" customHeight="1" x14ac:dyDescent="0.2">
      <c r="A356" s="103"/>
      <c r="B356" s="90"/>
      <c r="C356" s="88"/>
      <c r="D356" s="42" t="s">
        <v>129</v>
      </c>
      <c r="E356" s="41" t="s">
        <v>65</v>
      </c>
      <c r="F356" s="41">
        <v>2</v>
      </c>
      <c r="G356" s="104"/>
      <c r="H356" s="34">
        <v>1</v>
      </c>
      <c r="I356" s="105"/>
      <c r="J356" s="98"/>
    </row>
    <row r="357" spans="1:10" ht="14.1" customHeight="1" x14ac:dyDescent="0.2">
      <c r="A357" s="103"/>
      <c r="B357" s="90"/>
      <c r="C357" s="88"/>
      <c r="D357" s="41"/>
      <c r="E357" s="41"/>
      <c r="F357" s="41"/>
      <c r="G357" s="104"/>
      <c r="H357" s="34"/>
      <c r="I357" s="105"/>
      <c r="J357" s="98"/>
    </row>
    <row r="358" spans="1:10" ht="14.1" customHeight="1" x14ac:dyDescent="0.2">
      <c r="A358" s="103"/>
      <c r="B358" s="90"/>
      <c r="C358" s="88"/>
      <c r="D358" s="41"/>
      <c r="E358" s="41"/>
      <c r="F358" s="41"/>
      <c r="G358" s="104"/>
      <c r="H358" s="34"/>
      <c r="I358" s="105"/>
      <c r="J358" s="98"/>
    </row>
    <row r="359" spans="1:10" ht="14.1" customHeight="1" x14ac:dyDescent="0.2">
      <c r="A359" s="103"/>
      <c r="B359" s="90"/>
      <c r="C359" s="88"/>
      <c r="D359" s="41"/>
      <c r="E359" s="41"/>
      <c r="F359" s="41"/>
      <c r="G359" s="104"/>
      <c r="H359" s="34"/>
      <c r="I359" s="105"/>
      <c r="J359" s="98"/>
    </row>
    <row r="360" spans="1:10" ht="14.1" customHeight="1" x14ac:dyDescent="0.2">
      <c r="A360" s="103"/>
      <c r="B360" s="90"/>
      <c r="C360" s="89"/>
      <c r="D360" s="41"/>
      <c r="E360" s="41"/>
      <c r="F360" s="41"/>
      <c r="G360" s="104"/>
      <c r="H360" s="34"/>
      <c r="I360" s="105"/>
      <c r="J360" s="99"/>
    </row>
    <row r="361" spans="1:10" ht="14.1" customHeight="1" x14ac:dyDescent="0.2">
      <c r="A361" s="103" t="s">
        <v>130</v>
      </c>
      <c r="B361" s="90" t="s">
        <v>131</v>
      </c>
      <c r="C361" s="87" t="s">
        <v>61</v>
      </c>
      <c r="D361" s="44" t="s">
        <v>132</v>
      </c>
      <c r="E361" s="41" t="s">
        <v>66</v>
      </c>
      <c r="F361" s="41">
        <v>12</v>
      </c>
      <c r="G361" s="104">
        <f>SUM(F361:F367)</f>
        <v>20</v>
      </c>
      <c r="H361" s="34">
        <v>12</v>
      </c>
      <c r="I361" s="105">
        <f>SUM(H361:H367)</f>
        <v>16</v>
      </c>
      <c r="J361" s="97">
        <f>I361*0.8333333</f>
        <v>13.333332800000001</v>
      </c>
    </row>
    <row r="362" spans="1:10" ht="14.1" customHeight="1" x14ac:dyDescent="0.2">
      <c r="A362" s="103"/>
      <c r="B362" s="90"/>
      <c r="C362" s="88"/>
      <c r="D362" s="42" t="s">
        <v>133</v>
      </c>
      <c r="E362" s="41" t="s">
        <v>65</v>
      </c>
      <c r="F362" s="41">
        <v>4</v>
      </c>
      <c r="G362" s="104"/>
      <c r="H362" s="34">
        <v>2</v>
      </c>
      <c r="I362" s="105"/>
      <c r="J362" s="98"/>
    </row>
    <row r="363" spans="1:10" ht="14.1" customHeight="1" x14ac:dyDescent="0.2">
      <c r="A363" s="103"/>
      <c r="B363" s="90"/>
      <c r="C363" s="88"/>
      <c r="D363" s="42" t="s">
        <v>134</v>
      </c>
      <c r="E363" s="41" t="s">
        <v>65</v>
      </c>
      <c r="F363" s="41">
        <v>4</v>
      </c>
      <c r="G363" s="104"/>
      <c r="H363" s="34">
        <v>2</v>
      </c>
      <c r="I363" s="105"/>
      <c r="J363" s="98"/>
    </row>
    <row r="364" spans="1:10" ht="14.1" customHeight="1" x14ac:dyDescent="0.2">
      <c r="A364" s="103"/>
      <c r="B364" s="90"/>
      <c r="C364" s="88"/>
      <c r="D364" s="41"/>
      <c r="E364" s="41"/>
      <c r="F364" s="41"/>
      <c r="G364" s="104"/>
      <c r="H364" s="34"/>
      <c r="I364" s="105"/>
      <c r="J364" s="98"/>
    </row>
    <row r="365" spans="1:10" ht="14.1" customHeight="1" x14ac:dyDescent="0.2">
      <c r="A365" s="103"/>
      <c r="B365" s="90"/>
      <c r="C365" s="88"/>
      <c r="D365" s="41"/>
      <c r="E365" s="41"/>
      <c r="F365" s="41"/>
      <c r="G365" s="104"/>
      <c r="H365" s="34"/>
      <c r="I365" s="105"/>
      <c r="J365" s="98"/>
    </row>
    <row r="366" spans="1:10" ht="14.1" customHeight="1" x14ac:dyDescent="0.2">
      <c r="A366" s="103"/>
      <c r="B366" s="90"/>
      <c r="C366" s="88"/>
      <c r="D366" s="41"/>
      <c r="E366" s="41"/>
      <c r="F366" s="41"/>
      <c r="G366" s="104"/>
      <c r="H366" s="34"/>
      <c r="I366" s="105"/>
      <c r="J366" s="98"/>
    </row>
    <row r="367" spans="1:10" ht="14.1" customHeight="1" x14ac:dyDescent="0.2">
      <c r="A367" s="103"/>
      <c r="B367" s="90"/>
      <c r="C367" s="89"/>
      <c r="D367" s="41"/>
      <c r="E367" s="41"/>
      <c r="F367" s="41"/>
      <c r="G367" s="104"/>
      <c r="H367" s="34"/>
      <c r="I367" s="105"/>
      <c r="J367" s="99"/>
    </row>
    <row r="368" spans="1:10" ht="14.1" customHeight="1" x14ac:dyDescent="0.2">
      <c r="A368" s="103" t="s">
        <v>135</v>
      </c>
      <c r="B368" s="90" t="s">
        <v>136</v>
      </c>
      <c r="C368" s="87" t="s">
        <v>61</v>
      </c>
      <c r="D368" s="41" t="s">
        <v>137</v>
      </c>
      <c r="E368" s="41" t="s">
        <v>66</v>
      </c>
      <c r="F368" s="41">
        <v>12</v>
      </c>
      <c r="G368" s="104">
        <f>SUM(F368:F374)</f>
        <v>20</v>
      </c>
      <c r="H368" s="34">
        <v>12</v>
      </c>
      <c r="I368" s="105">
        <f>SUM(H368:H374)</f>
        <v>16</v>
      </c>
      <c r="J368" s="97">
        <f>I368*0.8333333</f>
        <v>13.333332800000001</v>
      </c>
    </row>
    <row r="369" spans="1:10" ht="14.1" customHeight="1" x14ac:dyDescent="0.2">
      <c r="A369" s="103"/>
      <c r="B369" s="90"/>
      <c r="C369" s="88"/>
      <c r="D369" s="42" t="s">
        <v>138</v>
      </c>
      <c r="E369" s="41" t="s">
        <v>65</v>
      </c>
      <c r="F369" s="41">
        <v>4</v>
      </c>
      <c r="G369" s="104"/>
      <c r="H369" s="34">
        <v>2</v>
      </c>
      <c r="I369" s="105"/>
      <c r="J369" s="98"/>
    </row>
    <row r="370" spans="1:10" ht="14.1" customHeight="1" x14ac:dyDescent="0.2">
      <c r="A370" s="103"/>
      <c r="B370" s="90"/>
      <c r="C370" s="88"/>
      <c r="D370" s="42" t="s">
        <v>139</v>
      </c>
      <c r="E370" s="41" t="s">
        <v>65</v>
      </c>
      <c r="F370" s="41">
        <v>4</v>
      </c>
      <c r="G370" s="104"/>
      <c r="H370" s="34">
        <v>2</v>
      </c>
      <c r="I370" s="105"/>
      <c r="J370" s="98"/>
    </row>
    <row r="371" spans="1:10" ht="14.1" customHeight="1" x14ac:dyDescent="0.2">
      <c r="A371" s="103"/>
      <c r="B371" s="90"/>
      <c r="C371" s="88"/>
      <c r="D371" s="41"/>
      <c r="E371" s="41"/>
      <c r="F371" s="41"/>
      <c r="G371" s="104"/>
      <c r="H371" s="34"/>
      <c r="I371" s="105"/>
      <c r="J371" s="98"/>
    </row>
    <row r="372" spans="1:10" ht="14.1" customHeight="1" x14ac:dyDescent="0.2">
      <c r="A372" s="103"/>
      <c r="B372" s="90"/>
      <c r="C372" s="88"/>
      <c r="D372" s="41"/>
      <c r="E372" s="41"/>
      <c r="F372" s="41"/>
      <c r="G372" s="104"/>
      <c r="H372" s="34"/>
      <c r="I372" s="105"/>
      <c r="J372" s="98"/>
    </row>
    <row r="373" spans="1:10" ht="14.1" customHeight="1" x14ac:dyDescent="0.2">
      <c r="A373" s="103"/>
      <c r="B373" s="90"/>
      <c r="C373" s="88"/>
      <c r="D373" s="41"/>
      <c r="E373" s="41"/>
      <c r="F373" s="41"/>
      <c r="G373" s="104"/>
      <c r="H373" s="34"/>
      <c r="I373" s="105"/>
      <c r="J373" s="98"/>
    </row>
    <row r="374" spans="1:10" ht="14.1" customHeight="1" x14ac:dyDescent="0.2">
      <c r="A374" s="103"/>
      <c r="B374" s="90"/>
      <c r="C374" s="89"/>
      <c r="D374" s="41"/>
      <c r="E374" s="41"/>
      <c r="F374" s="41"/>
      <c r="G374" s="104"/>
      <c r="H374" s="34"/>
      <c r="I374" s="105"/>
      <c r="J374" s="99"/>
    </row>
    <row r="375" spans="1:10" ht="14.1" customHeight="1" x14ac:dyDescent="0.2">
      <c r="A375" s="103" t="s">
        <v>140</v>
      </c>
      <c r="B375" s="90" t="s">
        <v>141</v>
      </c>
      <c r="C375" s="87" t="s">
        <v>61</v>
      </c>
      <c r="D375" s="41" t="s">
        <v>142</v>
      </c>
      <c r="E375" s="41" t="s">
        <v>66</v>
      </c>
      <c r="F375" s="41">
        <v>10</v>
      </c>
      <c r="G375" s="104">
        <f>SUM(F375:F381)</f>
        <v>16</v>
      </c>
      <c r="H375" s="34">
        <v>10</v>
      </c>
      <c r="I375" s="105">
        <f>SUM(H375:H381)</f>
        <v>16</v>
      </c>
      <c r="J375" s="97">
        <f>I375*0.8333333</f>
        <v>13.333332800000001</v>
      </c>
    </row>
    <row r="376" spans="1:10" ht="14.1" customHeight="1" x14ac:dyDescent="0.2">
      <c r="A376" s="103"/>
      <c r="B376" s="90"/>
      <c r="C376" s="88"/>
      <c r="D376" s="41" t="s">
        <v>68</v>
      </c>
      <c r="E376" s="41" t="s">
        <v>66</v>
      </c>
      <c r="F376" s="41">
        <v>6</v>
      </c>
      <c r="G376" s="104"/>
      <c r="H376" s="34">
        <v>6</v>
      </c>
      <c r="I376" s="105"/>
      <c r="J376" s="98"/>
    </row>
    <row r="377" spans="1:10" ht="14.1" customHeight="1" x14ac:dyDescent="0.2">
      <c r="A377" s="103"/>
      <c r="B377" s="90"/>
      <c r="C377" s="88"/>
      <c r="D377" s="41"/>
      <c r="E377" s="41"/>
      <c r="F377" s="41"/>
      <c r="G377" s="104"/>
      <c r="H377" s="34"/>
      <c r="I377" s="105"/>
      <c r="J377" s="98"/>
    </row>
    <row r="378" spans="1:10" ht="14.1" customHeight="1" x14ac:dyDescent="0.2">
      <c r="A378" s="103"/>
      <c r="B378" s="90"/>
      <c r="C378" s="88"/>
      <c r="D378" s="41"/>
      <c r="E378" s="41"/>
      <c r="F378" s="41"/>
      <c r="G378" s="104"/>
      <c r="H378" s="34"/>
      <c r="I378" s="105"/>
      <c r="J378" s="98"/>
    </row>
    <row r="379" spans="1:10" ht="14.1" customHeight="1" x14ac:dyDescent="0.2">
      <c r="A379" s="103"/>
      <c r="B379" s="90"/>
      <c r="C379" s="88"/>
      <c r="D379" s="41"/>
      <c r="E379" s="41"/>
      <c r="F379" s="41"/>
      <c r="G379" s="104"/>
      <c r="H379" s="34"/>
      <c r="I379" s="105"/>
      <c r="J379" s="98"/>
    </row>
    <row r="380" spans="1:10" ht="14.1" customHeight="1" x14ac:dyDescent="0.2">
      <c r="A380" s="103"/>
      <c r="B380" s="90"/>
      <c r="C380" s="88"/>
      <c r="D380" s="41"/>
      <c r="E380" s="41"/>
      <c r="F380" s="41"/>
      <c r="G380" s="104"/>
      <c r="H380" s="34"/>
      <c r="I380" s="105"/>
      <c r="J380" s="98"/>
    </row>
    <row r="381" spans="1:10" ht="14.1" customHeight="1" x14ac:dyDescent="0.2">
      <c r="A381" s="103"/>
      <c r="B381" s="90"/>
      <c r="C381" s="89"/>
      <c r="D381" s="41"/>
      <c r="E381" s="41"/>
      <c r="F381" s="41"/>
      <c r="G381" s="104"/>
      <c r="H381" s="34"/>
      <c r="I381" s="105"/>
      <c r="J381" s="99"/>
    </row>
    <row r="382" spans="1:10" ht="14.1" customHeight="1" x14ac:dyDescent="0.2">
      <c r="A382" s="103" t="s">
        <v>143</v>
      </c>
      <c r="B382" s="90" t="s">
        <v>144</v>
      </c>
      <c r="C382" s="87" t="s">
        <v>61</v>
      </c>
      <c r="D382" s="44" t="s">
        <v>145</v>
      </c>
      <c r="E382" s="41" t="s">
        <v>66</v>
      </c>
      <c r="F382" s="41">
        <v>4</v>
      </c>
      <c r="G382" s="104">
        <f>SUM(F382:F388)</f>
        <v>16</v>
      </c>
      <c r="H382" s="34">
        <v>4</v>
      </c>
      <c r="I382" s="105">
        <f>SUM(H382:H388)</f>
        <v>14</v>
      </c>
      <c r="J382" s="97">
        <f>I382*0.8333333</f>
        <v>11.666666200000002</v>
      </c>
    </row>
    <row r="383" spans="1:10" ht="14.1" customHeight="1" x14ac:dyDescent="0.2">
      <c r="A383" s="103"/>
      <c r="B383" s="90"/>
      <c r="C383" s="88"/>
      <c r="D383" s="44" t="s">
        <v>146</v>
      </c>
      <c r="E383" s="41" t="s">
        <v>66</v>
      </c>
      <c r="F383" s="41">
        <v>4</v>
      </c>
      <c r="G383" s="104"/>
      <c r="H383" s="34">
        <v>4</v>
      </c>
      <c r="I383" s="105"/>
      <c r="J383" s="98"/>
    </row>
    <row r="384" spans="1:10" ht="14.1" customHeight="1" x14ac:dyDescent="0.2">
      <c r="A384" s="103"/>
      <c r="B384" s="90"/>
      <c r="C384" s="88"/>
      <c r="D384" s="44" t="s">
        <v>147</v>
      </c>
      <c r="E384" s="41" t="s">
        <v>66</v>
      </c>
      <c r="F384" s="41">
        <v>4</v>
      </c>
      <c r="G384" s="104"/>
      <c r="H384" s="34">
        <v>4</v>
      </c>
      <c r="I384" s="105"/>
      <c r="J384" s="98"/>
    </row>
    <row r="385" spans="1:10" ht="14.1" customHeight="1" x14ac:dyDescent="0.2">
      <c r="A385" s="103"/>
      <c r="B385" s="90"/>
      <c r="C385" s="88"/>
      <c r="D385" s="42" t="s">
        <v>148</v>
      </c>
      <c r="E385" s="41" t="s">
        <v>65</v>
      </c>
      <c r="F385" s="41">
        <v>4</v>
      </c>
      <c r="G385" s="104"/>
      <c r="H385" s="34">
        <v>2</v>
      </c>
      <c r="I385" s="105"/>
      <c r="J385" s="98"/>
    </row>
    <row r="386" spans="1:10" ht="14.1" customHeight="1" x14ac:dyDescent="0.2">
      <c r="A386" s="103"/>
      <c r="B386" s="90"/>
      <c r="C386" s="88"/>
      <c r="D386" s="41"/>
      <c r="E386" s="41"/>
      <c r="F386" s="41"/>
      <c r="G386" s="104"/>
      <c r="H386" s="34"/>
      <c r="I386" s="105"/>
      <c r="J386" s="98"/>
    </row>
    <row r="387" spans="1:10" ht="14.1" customHeight="1" x14ac:dyDescent="0.2">
      <c r="A387" s="103"/>
      <c r="B387" s="90"/>
      <c r="C387" s="88"/>
      <c r="D387" s="41"/>
      <c r="E387" s="41"/>
      <c r="F387" s="41"/>
      <c r="G387" s="104"/>
      <c r="H387" s="34"/>
      <c r="I387" s="105"/>
      <c r="J387" s="98"/>
    </row>
    <row r="388" spans="1:10" ht="14.1" customHeight="1" x14ac:dyDescent="0.2">
      <c r="A388" s="103"/>
      <c r="B388" s="90"/>
      <c r="C388" s="89"/>
      <c r="D388" s="41"/>
      <c r="E388" s="41"/>
      <c r="F388" s="41"/>
      <c r="G388" s="104"/>
      <c r="H388" s="34"/>
      <c r="I388" s="105"/>
      <c r="J388" s="99"/>
    </row>
    <row r="389" spans="1:10" ht="14.1" customHeight="1" x14ac:dyDescent="0.2">
      <c r="A389" s="103" t="s">
        <v>149</v>
      </c>
      <c r="B389" s="90" t="s">
        <v>150</v>
      </c>
      <c r="C389" s="87" t="s">
        <v>61</v>
      </c>
      <c r="D389" s="44" t="s">
        <v>151</v>
      </c>
      <c r="E389" s="41" t="s">
        <v>66</v>
      </c>
      <c r="F389" s="41">
        <v>4</v>
      </c>
      <c r="G389" s="104">
        <f>SUM(F389:F395)</f>
        <v>26</v>
      </c>
      <c r="H389" s="34">
        <v>4</v>
      </c>
      <c r="I389" s="105">
        <f>SUM(H389:H395)</f>
        <v>15</v>
      </c>
      <c r="J389" s="97">
        <f>I389*0.8333333</f>
        <v>12.499999500000001</v>
      </c>
    </row>
    <row r="390" spans="1:10" ht="14.1" customHeight="1" x14ac:dyDescent="0.2">
      <c r="A390" s="103"/>
      <c r="B390" s="90"/>
      <c r="C390" s="88"/>
      <c r="D390" s="42" t="s">
        <v>152</v>
      </c>
      <c r="E390" s="41" t="s">
        <v>65</v>
      </c>
      <c r="F390" s="41">
        <v>4</v>
      </c>
      <c r="G390" s="104"/>
      <c r="H390" s="34">
        <v>2</v>
      </c>
      <c r="I390" s="105"/>
      <c r="J390" s="98"/>
    </row>
    <row r="391" spans="1:10" ht="14.1" customHeight="1" x14ac:dyDescent="0.2">
      <c r="A391" s="103"/>
      <c r="B391" s="90"/>
      <c r="C391" s="88"/>
      <c r="D391" s="42" t="s">
        <v>153</v>
      </c>
      <c r="E391" s="41" t="s">
        <v>65</v>
      </c>
      <c r="F391" s="41">
        <v>4</v>
      </c>
      <c r="G391" s="104"/>
      <c r="H391" s="34">
        <v>2</v>
      </c>
      <c r="I391" s="105"/>
      <c r="J391" s="98"/>
    </row>
    <row r="392" spans="1:10" ht="14.1" customHeight="1" x14ac:dyDescent="0.2">
      <c r="A392" s="103"/>
      <c r="B392" s="90"/>
      <c r="C392" s="88"/>
      <c r="D392" s="42" t="s">
        <v>154</v>
      </c>
      <c r="E392" s="41" t="s">
        <v>65</v>
      </c>
      <c r="F392" s="41">
        <v>4</v>
      </c>
      <c r="G392" s="104"/>
      <c r="H392" s="34">
        <v>2</v>
      </c>
      <c r="I392" s="105"/>
      <c r="J392" s="98"/>
    </row>
    <row r="393" spans="1:10" ht="14.1" customHeight="1" x14ac:dyDescent="0.2">
      <c r="A393" s="103"/>
      <c r="B393" s="90"/>
      <c r="C393" s="88"/>
      <c r="D393" s="42" t="s">
        <v>155</v>
      </c>
      <c r="E393" s="41" t="s">
        <v>65</v>
      </c>
      <c r="F393" s="41">
        <v>4</v>
      </c>
      <c r="G393" s="104"/>
      <c r="H393" s="34">
        <v>2</v>
      </c>
      <c r="I393" s="105"/>
      <c r="J393" s="98"/>
    </row>
    <row r="394" spans="1:10" ht="14.1" customHeight="1" x14ac:dyDescent="0.2">
      <c r="A394" s="103"/>
      <c r="B394" s="90"/>
      <c r="C394" s="88"/>
      <c r="D394" s="42" t="s">
        <v>156</v>
      </c>
      <c r="E394" s="41" t="s">
        <v>65</v>
      </c>
      <c r="F394" s="41">
        <v>4</v>
      </c>
      <c r="G394" s="104"/>
      <c r="H394" s="34">
        <v>2</v>
      </c>
      <c r="I394" s="105"/>
      <c r="J394" s="98"/>
    </row>
    <row r="395" spans="1:10" ht="14.1" customHeight="1" x14ac:dyDescent="0.2">
      <c r="A395" s="103"/>
      <c r="B395" s="90"/>
      <c r="C395" s="89"/>
      <c r="D395" s="42" t="s">
        <v>157</v>
      </c>
      <c r="E395" s="41" t="s">
        <v>65</v>
      </c>
      <c r="F395" s="41">
        <v>2</v>
      </c>
      <c r="G395" s="104"/>
      <c r="H395" s="34">
        <v>1</v>
      </c>
      <c r="I395" s="105"/>
      <c r="J395" s="99"/>
    </row>
    <row r="396" spans="1:10" ht="14.1" customHeight="1" x14ac:dyDescent="0.2">
      <c r="A396" s="87" t="s">
        <v>158</v>
      </c>
      <c r="B396" s="100" t="s">
        <v>160</v>
      </c>
      <c r="C396" s="87" t="s">
        <v>61</v>
      </c>
      <c r="D396" s="41" t="s">
        <v>118</v>
      </c>
      <c r="E396" s="41" t="s">
        <v>66</v>
      </c>
      <c r="F396" s="41">
        <v>4</v>
      </c>
      <c r="G396" s="91">
        <f>SUM(F396:F402)</f>
        <v>18</v>
      </c>
      <c r="H396" s="34">
        <v>4</v>
      </c>
      <c r="I396" s="94">
        <f>SUM(H396:H402)</f>
        <v>16</v>
      </c>
      <c r="J396" s="97">
        <f>I396*0.8333333</f>
        <v>13.333332800000001</v>
      </c>
    </row>
    <row r="397" spans="1:10" ht="14.1" customHeight="1" x14ac:dyDescent="0.2">
      <c r="A397" s="88"/>
      <c r="B397" s="101"/>
      <c r="C397" s="88"/>
      <c r="D397" s="44" t="s">
        <v>159</v>
      </c>
      <c r="E397" s="41" t="s">
        <v>66</v>
      </c>
      <c r="F397" s="41">
        <v>10</v>
      </c>
      <c r="G397" s="92"/>
      <c r="H397" s="34">
        <v>10</v>
      </c>
      <c r="I397" s="95"/>
      <c r="J397" s="98"/>
    </row>
    <row r="398" spans="1:10" ht="14.1" customHeight="1" x14ac:dyDescent="0.2">
      <c r="A398" s="88"/>
      <c r="B398" s="101"/>
      <c r="C398" s="88"/>
      <c r="D398" s="42" t="s">
        <v>161</v>
      </c>
      <c r="E398" s="41" t="s">
        <v>65</v>
      </c>
      <c r="F398" s="41">
        <v>2</v>
      </c>
      <c r="G398" s="92"/>
      <c r="H398" s="34">
        <v>1</v>
      </c>
      <c r="I398" s="95"/>
      <c r="J398" s="98"/>
    </row>
    <row r="399" spans="1:10" ht="14.1" customHeight="1" x14ac:dyDescent="0.2">
      <c r="A399" s="88"/>
      <c r="B399" s="101"/>
      <c r="C399" s="88"/>
      <c r="D399" s="42" t="s">
        <v>162</v>
      </c>
      <c r="E399" s="41" t="s">
        <v>65</v>
      </c>
      <c r="F399" s="41">
        <v>2</v>
      </c>
      <c r="G399" s="92"/>
      <c r="H399" s="34">
        <v>1</v>
      </c>
      <c r="I399" s="95"/>
      <c r="J399" s="98"/>
    </row>
    <row r="400" spans="1:10" ht="14.1" customHeight="1" x14ac:dyDescent="0.2">
      <c r="A400" s="88"/>
      <c r="B400" s="101"/>
      <c r="C400" s="88"/>
      <c r="D400" s="41"/>
      <c r="E400" s="41"/>
      <c r="F400" s="41"/>
      <c r="G400" s="92"/>
      <c r="H400" s="34"/>
      <c r="I400" s="95"/>
      <c r="J400" s="98"/>
    </row>
    <row r="401" spans="1:10" ht="14.1" customHeight="1" x14ac:dyDescent="0.2">
      <c r="A401" s="88"/>
      <c r="B401" s="101"/>
      <c r="C401" s="88"/>
      <c r="D401" s="41"/>
      <c r="E401" s="41"/>
      <c r="F401" s="41"/>
      <c r="G401" s="92"/>
      <c r="H401" s="34"/>
      <c r="I401" s="95"/>
      <c r="J401" s="98"/>
    </row>
    <row r="402" spans="1:10" ht="14.1" customHeight="1" x14ac:dyDescent="0.2">
      <c r="A402" s="89"/>
      <c r="B402" s="102"/>
      <c r="C402" s="89"/>
      <c r="D402" s="41"/>
      <c r="E402" s="41"/>
      <c r="F402" s="41"/>
      <c r="G402" s="93"/>
      <c r="H402" s="34"/>
      <c r="I402" s="96"/>
      <c r="J402" s="99"/>
    </row>
    <row r="403" spans="1:10" ht="14.1" customHeight="1" x14ac:dyDescent="0.2">
      <c r="A403" s="87" t="s">
        <v>163</v>
      </c>
      <c r="B403" s="90" t="s">
        <v>136</v>
      </c>
      <c r="C403" s="87" t="s">
        <v>61</v>
      </c>
      <c r="D403" s="41" t="s">
        <v>137</v>
      </c>
      <c r="E403" s="41" t="s">
        <v>66</v>
      </c>
      <c r="F403" s="41">
        <v>6</v>
      </c>
      <c r="G403" s="91">
        <f>SUM(F403:F409)</f>
        <v>26</v>
      </c>
      <c r="H403" s="34">
        <v>6</v>
      </c>
      <c r="I403" s="94">
        <f>SUM(H403:H409)</f>
        <v>16</v>
      </c>
      <c r="J403" s="97">
        <f>I403*0.8333333</f>
        <v>13.333332800000001</v>
      </c>
    </row>
    <row r="404" spans="1:10" ht="14.1" customHeight="1" x14ac:dyDescent="0.2">
      <c r="A404" s="88"/>
      <c r="B404" s="90"/>
      <c r="C404" s="88"/>
      <c r="D404" s="42" t="s">
        <v>164</v>
      </c>
      <c r="E404" s="41" t="s">
        <v>65</v>
      </c>
      <c r="F404" s="41">
        <v>4</v>
      </c>
      <c r="G404" s="92"/>
      <c r="H404" s="34">
        <v>2</v>
      </c>
      <c r="I404" s="95"/>
      <c r="J404" s="98"/>
    </row>
    <row r="405" spans="1:10" ht="14.1" customHeight="1" x14ac:dyDescent="0.2">
      <c r="A405" s="88"/>
      <c r="B405" s="90"/>
      <c r="C405" s="88"/>
      <c r="D405" s="42" t="s">
        <v>165</v>
      </c>
      <c r="E405" s="41" t="s">
        <v>65</v>
      </c>
      <c r="F405" s="41">
        <v>4</v>
      </c>
      <c r="G405" s="92"/>
      <c r="H405" s="34">
        <v>2</v>
      </c>
      <c r="I405" s="95"/>
      <c r="J405" s="98"/>
    </row>
    <row r="406" spans="1:10" ht="14.1" customHeight="1" x14ac:dyDescent="0.2">
      <c r="A406" s="88"/>
      <c r="B406" s="90"/>
      <c r="C406" s="88"/>
      <c r="D406" s="42" t="s">
        <v>166</v>
      </c>
      <c r="E406" s="41" t="s">
        <v>65</v>
      </c>
      <c r="F406" s="41">
        <v>4</v>
      </c>
      <c r="G406" s="92"/>
      <c r="H406" s="34">
        <v>2</v>
      </c>
      <c r="I406" s="95"/>
      <c r="J406" s="98"/>
    </row>
    <row r="407" spans="1:10" ht="14.1" customHeight="1" x14ac:dyDescent="0.2">
      <c r="A407" s="88"/>
      <c r="B407" s="90"/>
      <c r="C407" s="88"/>
      <c r="D407" s="42" t="s">
        <v>167</v>
      </c>
      <c r="E407" s="41" t="s">
        <v>65</v>
      </c>
      <c r="F407" s="41">
        <v>4</v>
      </c>
      <c r="G407" s="92"/>
      <c r="H407" s="34">
        <v>2</v>
      </c>
      <c r="I407" s="95"/>
      <c r="J407" s="98"/>
    </row>
    <row r="408" spans="1:10" ht="14.1" customHeight="1" x14ac:dyDescent="0.2">
      <c r="A408" s="88"/>
      <c r="B408" s="90"/>
      <c r="C408" s="88"/>
      <c r="D408" s="42" t="s">
        <v>174</v>
      </c>
      <c r="E408" s="41" t="s">
        <v>65</v>
      </c>
      <c r="F408" s="41">
        <v>4</v>
      </c>
      <c r="G408" s="92"/>
      <c r="H408" s="34">
        <v>2</v>
      </c>
      <c r="I408" s="95"/>
      <c r="J408" s="98"/>
    </row>
    <row r="409" spans="1:10" ht="14.1" customHeight="1" x14ac:dyDescent="0.2">
      <c r="A409" s="89"/>
      <c r="B409" s="90"/>
      <c r="C409" s="89"/>
      <c r="D409" s="41"/>
      <c r="E409" s="41"/>
      <c r="F409" s="41"/>
      <c r="G409" s="93"/>
      <c r="H409" s="34"/>
      <c r="I409" s="96"/>
      <c r="J409" s="99"/>
    </row>
    <row r="410" spans="1:10" ht="14.1" customHeight="1" x14ac:dyDescent="0.2">
      <c r="A410" s="87" t="s">
        <v>168</v>
      </c>
      <c r="B410" s="90" t="s">
        <v>144</v>
      </c>
      <c r="C410" s="87" t="s">
        <v>61</v>
      </c>
      <c r="D410" s="44" t="s">
        <v>169</v>
      </c>
      <c r="E410" s="41" t="s">
        <v>66</v>
      </c>
      <c r="F410" s="41">
        <v>4</v>
      </c>
      <c r="G410" s="91">
        <f>SUM(F410:F416)</f>
        <v>20</v>
      </c>
      <c r="H410" s="34">
        <v>4</v>
      </c>
      <c r="I410" s="94">
        <f>SUM(H410:H416)</f>
        <v>16</v>
      </c>
      <c r="J410" s="97">
        <f>I410*0.8333333</f>
        <v>13.333332800000001</v>
      </c>
    </row>
    <row r="411" spans="1:10" ht="14.1" customHeight="1" x14ac:dyDescent="0.2">
      <c r="A411" s="88"/>
      <c r="B411" s="90"/>
      <c r="C411" s="88"/>
      <c r="D411" s="44" t="s">
        <v>170</v>
      </c>
      <c r="E411" s="41" t="s">
        <v>66</v>
      </c>
      <c r="F411" s="41">
        <v>4</v>
      </c>
      <c r="G411" s="92"/>
      <c r="H411" s="34">
        <v>4</v>
      </c>
      <c r="I411" s="95"/>
      <c r="J411" s="98"/>
    </row>
    <row r="412" spans="1:10" ht="14.1" customHeight="1" x14ac:dyDescent="0.2">
      <c r="A412" s="88"/>
      <c r="B412" s="90"/>
      <c r="C412" s="88"/>
      <c r="D412" s="42" t="s">
        <v>171</v>
      </c>
      <c r="E412" s="41" t="s">
        <v>66</v>
      </c>
      <c r="F412" s="41">
        <v>4</v>
      </c>
      <c r="G412" s="92"/>
      <c r="H412" s="34">
        <v>4</v>
      </c>
      <c r="I412" s="95"/>
      <c r="J412" s="98"/>
    </row>
    <row r="413" spans="1:10" ht="14.1" customHeight="1" x14ac:dyDescent="0.2">
      <c r="A413" s="88"/>
      <c r="B413" s="90"/>
      <c r="C413" s="88"/>
      <c r="D413" s="42" t="s">
        <v>172</v>
      </c>
      <c r="E413" s="41" t="s">
        <v>65</v>
      </c>
      <c r="F413" s="41">
        <v>4</v>
      </c>
      <c r="G413" s="92"/>
      <c r="H413" s="34">
        <v>2</v>
      </c>
      <c r="I413" s="95"/>
      <c r="J413" s="98"/>
    </row>
    <row r="414" spans="1:10" ht="14.1" customHeight="1" x14ac:dyDescent="0.2">
      <c r="A414" s="88"/>
      <c r="B414" s="90"/>
      <c r="C414" s="88"/>
      <c r="D414" s="42" t="s">
        <v>173</v>
      </c>
      <c r="E414" s="41" t="s">
        <v>65</v>
      </c>
      <c r="F414" s="41">
        <v>4</v>
      </c>
      <c r="G414" s="92"/>
      <c r="H414" s="34">
        <v>2</v>
      </c>
      <c r="I414" s="95"/>
      <c r="J414" s="98"/>
    </row>
    <row r="415" spans="1:10" ht="14.1" customHeight="1" x14ac:dyDescent="0.2">
      <c r="A415" s="88"/>
      <c r="B415" s="90"/>
      <c r="C415" s="88"/>
      <c r="D415" s="41"/>
      <c r="E415" s="41"/>
      <c r="F415" s="41"/>
      <c r="G415" s="92"/>
      <c r="H415" s="34"/>
      <c r="I415" s="95"/>
      <c r="J415" s="98"/>
    </row>
    <row r="416" spans="1:10" ht="14.1" customHeight="1" x14ac:dyDescent="0.2">
      <c r="A416" s="89"/>
      <c r="B416" s="90"/>
      <c r="C416" s="89"/>
      <c r="D416" s="41"/>
      <c r="E416" s="41"/>
      <c r="F416" s="41"/>
      <c r="G416" s="93"/>
      <c r="H416" s="34"/>
      <c r="I416" s="96"/>
      <c r="J416" s="99"/>
    </row>
    <row r="417" spans="1:10" ht="14.1" customHeight="1" x14ac:dyDescent="0.2">
      <c r="A417" s="87" t="s">
        <v>175</v>
      </c>
      <c r="B417" s="100" t="s">
        <v>91</v>
      </c>
      <c r="C417" s="87" t="s">
        <v>61</v>
      </c>
      <c r="D417" s="44" t="s">
        <v>176</v>
      </c>
      <c r="E417" s="41" t="s">
        <v>66</v>
      </c>
      <c r="F417" s="41">
        <v>4</v>
      </c>
      <c r="G417" s="91">
        <f>SUM(F417:F423)</f>
        <v>28</v>
      </c>
      <c r="H417" s="34">
        <v>4</v>
      </c>
      <c r="I417" s="94">
        <f>SUM(H417:H423)</f>
        <v>16</v>
      </c>
      <c r="J417" s="97">
        <f>I417*0.8333333</f>
        <v>13.333332800000001</v>
      </c>
    </row>
    <row r="418" spans="1:10" ht="14.1" customHeight="1" x14ac:dyDescent="0.2">
      <c r="A418" s="88"/>
      <c r="B418" s="101"/>
      <c r="C418" s="88"/>
      <c r="D418" s="42" t="s">
        <v>177</v>
      </c>
      <c r="E418" s="41" t="s">
        <v>65</v>
      </c>
      <c r="F418" s="41">
        <v>4</v>
      </c>
      <c r="G418" s="92"/>
      <c r="H418" s="34">
        <v>2</v>
      </c>
      <c r="I418" s="95"/>
      <c r="J418" s="98"/>
    </row>
    <row r="419" spans="1:10" ht="14.1" customHeight="1" x14ac:dyDescent="0.2">
      <c r="A419" s="88"/>
      <c r="B419" s="101"/>
      <c r="C419" s="88"/>
      <c r="D419" s="42" t="s">
        <v>178</v>
      </c>
      <c r="E419" s="41" t="s">
        <v>65</v>
      </c>
      <c r="F419" s="41">
        <v>4</v>
      </c>
      <c r="G419" s="92"/>
      <c r="H419" s="34">
        <v>2</v>
      </c>
      <c r="I419" s="95"/>
      <c r="J419" s="98"/>
    </row>
    <row r="420" spans="1:10" ht="14.1" customHeight="1" x14ac:dyDescent="0.2">
      <c r="A420" s="88"/>
      <c r="B420" s="101"/>
      <c r="C420" s="88"/>
      <c r="D420" s="42" t="s">
        <v>179</v>
      </c>
      <c r="E420" s="41" t="s">
        <v>65</v>
      </c>
      <c r="F420" s="41">
        <v>4</v>
      </c>
      <c r="G420" s="92"/>
      <c r="H420" s="34">
        <v>2</v>
      </c>
      <c r="I420" s="95"/>
      <c r="J420" s="98"/>
    </row>
    <row r="421" spans="1:10" ht="14.1" customHeight="1" x14ac:dyDescent="0.2">
      <c r="A421" s="88"/>
      <c r="B421" s="101"/>
      <c r="C421" s="88"/>
      <c r="D421" s="42" t="s">
        <v>180</v>
      </c>
      <c r="E421" s="41" t="s">
        <v>65</v>
      </c>
      <c r="F421" s="41">
        <v>4</v>
      </c>
      <c r="G421" s="92"/>
      <c r="H421" s="34">
        <v>2</v>
      </c>
      <c r="I421" s="95"/>
      <c r="J421" s="98"/>
    </row>
    <row r="422" spans="1:10" ht="14.1" customHeight="1" x14ac:dyDescent="0.2">
      <c r="A422" s="88"/>
      <c r="B422" s="101"/>
      <c r="C422" s="88"/>
      <c r="D422" s="42" t="s">
        <v>181</v>
      </c>
      <c r="E422" s="41" t="s">
        <v>65</v>
      </c>
      <c r="F422" s="41">
        <v>4</v>
      </c>
      <c r="G422" s="92"/>
      <c r="H422" s="34">
        <v>2</v>
      </c>
      <c r="I422" s="95"/>
      <c r="J422" s="98"/>
    </row>
    <row r="423" spans="1:10" ht="14.1" customHeight="1" x14ac:dyDescent="0.2">
      <c r="A423" s="89"/>
      <c r="B423" s="102"/>
      <c r="C423" s="89"/>
      <c r="D423" s="42" t="s">
        <v>182</v>
      </c>
      <c r="E423" s="41" t="s">
        <v>65</v>
      </c>
      <c r="F423" s="41">
        <v>4</v>
      </c>
      <c r="G423" s="93"/>
      <c r="H423" s="34">
        <v>2</v>
      </c>
      <c r="I423" s="96"/>
      <c r="J423" s="99"/>
    </row>
    <row r="424" spans="1:10" ht="14.1" customHeight="1" x14ac:dyDescent="0.2">
      <c r="A424" s="24"/>
      <c r="C424" s="24"/>
      <c r="D424" s="24"/>
      <c r="E424" s="24"/>
      <c r="F424" s="24"/>
      <c r="G424" s="24"/>
      <c r="H424" s="24"/>
      <c r="I424" s="24"/>
    </row>
    <row r="426" spans="1:10" ht="14.1" customHeight="1" x14ac:dyDescent="0.2">
      <c r="A426" s="107" t="s">
        <v>191</v>
      </c>
      <c r="B426" s="107"/>
      <c r="C426" s="107"/>
      <c r="D426" s="107"/>
      <c r="E426" s="107"/>
      <c r="F426" s="107"/>
      <c r="G426" s="107"/>
      <c r="H426" s="107"/>
      <c r="I426" s="108"/>
    </row>
    <row r="427" spans="1:10" s="79" customFormat="1" ht="14.1" customHeight="1" x14ac:dyDescent="0.2">
      <c r="A427" s="77"/>
      <c r="B427" s="77"/>
      <c r="C427" s="77"/>
      <c r="D427" s="77"/>
      <c r="E427" s="77"/>
      <c r="F427" s="77"/>
      <c r="G427" s="77"/>
      <c r="H427" s="77"/>
      <c r="I427" s="80"/>
      <c r="J427" s="78"/>
    </row>
    <row r="428" spans="1:10" ht="35.1" customHeight="1" x14ac:dyDescent="0.2">
      <c r="A428" s="35" t="s">
        <v>48</v>
      </c>
      <c r="B428" s="35" t="s">
        <v>41</v>
      </c>
      <c r="C428" s="35" t="s">
        <v>47</v>
      </c>
      <c r="D428" s="35" t="s">
        <v>49</v>
      </c>
      <c r="E428" s="35" t="s">
        <v>42</v>
      </c>
      <c r="F428" s="35" t="s">
        <v>43</v>
      </c>
      <c r="G428" s="35" t="s">
        <v>44</v>
      </c>
      <c r="H428" s="35" t="s">
        <v>45</v>
      </c>
      <c r="I428" s="75" t="s">
        <v>46</v>
      </c>
      <c r="J428" s="35" t="s">
        <v>187</v>
      </c>
    </row>
    <row r="429" spans="1:10" ht="14.1" customHeight="1" x14ac:dyDescent="0.2">
      <c r="A429" s="103" t="s">
        <v>67</v>
      </c>
      <c r="B429" s="90" t="s">
        <v>73</v>
      </c>
      <c r="C429" s="87" t="s">
        <v>61</v>
      </c>
      <c r="D429" s="41" t="s">
        <v>68</v>
      </c>
      <c r="E429" s="41" t="s">
        <v>66</v>
      </c>
      <c r="F429" s="41">
        <v>12</v>
      </c>
      <c r="G429" s="104">
        <f>SUM(F429:F435)</f>
        <v>20</v>
      </c>
      <c r="H429" s="34">
        <v>12</v>
      </c>
      <c r="I429" s="105">
        <f>SUM(H429:H435)</f>
        <v>16</v>
      </c>
      <c r="J429" s="106">
        <f>I429*0.8333333</f>
        <v>13.333332800000001</v>
      </c>
    </row>
    <row r="430" spans="1:10" ht="14.1" customHeight="1" x14ac:dyDescent="0.2">
      <c r="A430" s="103"/>
      <c r="B430" s="90"/>
      <c r="C430" s="88"/>
      <c r="D430" s="41" t="s">
        <v>69</v>
      </c>
      <c r="E430" s="41" t="s">
        <v>65</v>
      </c>
      <c r="F430" s="41">
        <v>4</v>
      </c>
      <c r="G430" s="104"/>
      <c r="H430" s="34">
        <v>2</v>
      </c>
      <c r="I430" s="105"/>
      <c r="J430" s="106"/>
    </row>
    <row r="431" spans="1:10" ht="14.1" customHeight="1" x14ac:dyDescent="0.2">
      <c r="A431" s="103"/>
      <c r="B431" s="90"/>
      <c r="C431" s="88"/>
      <c r="D431" s="42" t="s">
        <v>70</v>
      </c>
      <c r="E431" s="41" t="s">
        <v>65</v>
      </c>
      <c r="F431" s="41">
        <v>2</v>
      </c>
      <c r="G431" s="104"/>
      <c r="H431" s="34">
        <v>1</v>
      </c>
      <c r="I431" s="105"/>
      <c r="J431" s="106"/>
    </row>
    <row r="432" spans="1:10" ht="14.1" customHeight="1" x14ac:dyDescent="0.2">
      <c r="A432" s="103"/>
      <c r="B432" s="90"/>
      <c r="C432" s="88"/>
      <c r="D432" s="42" t="s">
        <v>79</v>
      </c>
      <c r="E432" s="41" t="s">
        <v>65</v>
      </c>
      <c r="F432" s="41">
        <v>2</v>
      </c>
      <c r="G432" s="104"/>
      <c r="H432" s="34">
        <v>1</v>
      </c>
      <c r="I432" s="105"/>
      <c r="J432" s="106"/>
    </row>
    <row r="433" spans="1:10" ht="14.1" customHeight="1" x14ac:dyDescent="0.2">
      <c r="A433" s="103"/>
      <c r="B433" s="90"/>
      <c r="C433" s="88"/>
      <c r="D433" s="41"/>
      <c r="E433" s="41"/>
      <c r="F433" s="41"/>
      <c r="G433" s="104"/>
      <c r="H433" s="34"/>
      <c r="I433" s="105"/>
      <c r="J433" s="106"/>
    </row>
    <row r="434" spans="1:10" ht="14.1" customHeight="1" x14ac:dyDescent="0.2">
      <c r="A434" s="103"/>
      <c r="B434" s="90"/>
      <c r="C434" s="88"/>
      <c r="D434" s="41"/>
      <c r="E434" s="41"/>
      <c r="F434" s="41"/>
      <c r="G434" s="104"/>
      <c r="H434" s="34"/>
      <c r="I434" s="105"/>
      <c r="J434" s="106"/>
    </row>
    <row r="435" spans="1:10" ht="14.1" customHeight="1" x14ac:dyDescent="0.2">
      <c r="A435" s="103"/>
      <c r="B435" s="90"/>
      <c r="C435" s="89"/>
      <c r="D435" s="41"/>
      <c r="E435" s="41"/>
      <c r="F435" s="41"/>
      <c r="G435" s="104"/>
      <c r="H435" s="34"/>
      <c r="I435" s="105"/>
      <c r="J435" s="106"/>
    </row>
    <row r="436" spans="1:10" ht="14.1" customHeight="1" x14ac:dyDescent="0.2">
      <c r="A436" s="103" t="s">
        <v>59</v>
      </c>
      <c r="B436" s="100" t="s">
        <v>74</v>
      </c>
      <c r="C436" s="87" t="s">
        <v>61</v>
      </c>
      <c r="D436" s="43" t="s">
        <v>60</v>
      </c>
      <c r="E436" s="41" t="s">
        <v>66</v>
      </c>
      <c r="F436" s="41">
        <v>12</v>
      </c>
      <c r="G436" s="104">
        <f>SUM(F436:F442)</f>
        <v>18</v>
      </c>
      <c r="H436" s="34">
        <v>12</v>
      </c>
      <c r="I436" s="105">
        <f>SUM(H436:H442)</f>
        <v>15</v>
      </c>
      <c r="J436" s="106">
        <f>I436*0.8333333</f>
        <v>12.499999500000001</v>
      </c>
    </row>
    <row r="437" spans="1:10" ht="14.1" customHeight="1" x14ac:dyDescent="0.2">
      <c r="A437" s="103"/>
      <c r="B437" s="101"/>
      <c r="C437" s="88"/>
      <c r="D437" s="41" t="s">
        <v>62</v>
      </c>
      <c r="E437" s="41" t="s">
        <v>65</v>
      </c>
      <c r="F437" s="41">
        <v>2</v>
      </c>
      <c r="G437" s="104"/>
      <c r="H437" s="34">
        <v>1</v>
      </c>
      <c r="I437" s="105"/>
      <c r="J437" s="106"/>
    </row>
    <row r="438" spans="1:10" ht="14.1" customHeight="1" x14ac:dyDescent="0.2">
      <c r="A438" s="103"/>
      <c r="B438" s="101"/>
      <c r="C438" s="88"/>
      <c r="D438" s="41" t="s">
        <v>63</v>
      </c>
      <c r="E438" s="41" t="s">
        <v>65</v>
      </c>
      <c r="F438" s="41">
        <v>2</v>
      </c>
      <c r="G438" s="104"/>
      <c r="H438" s="34">
        <v>1</v>
      </c>
      <c r="I438" s="105"/>
      <c r="J438" s="106"/>
    </row>
    <row r="439" spans="1:10" ht="14.1" customHeight="1" x14ac:dyDescent="0.2">
      <c r="A439" s="103"/>
      <c r="B439" s="101"/>
      <c r="C439" s="88"/>
      <c r="D439" s="42" t="s">
        <v>64</v>
      </c>
      <c r="E439" s="41" t="s">
        <v>65</v>
      </c>
      <c r="F439" s="41">
        <v>2</v>
      </c>
      <c r="G439" s="104"/>
      <c r="H439" s="34">
        <v>1</v>
      </c>
      <c r="I439" s="105"/>
      <c r="J439" s="106"/>
    </row>
    <row r="440" spans="1:10" ht="14.1" customHeight="1" x14ac:dyDescent="0.2">
      <c r="A440" s="103"/>
      <c r="B440" s="101"/>
      <c r="C440" s="88"/>
      <c r="D440" s="41"/>
      <c r="E440" s="41"/>
      <c r="F440" s="41"/>
      <c r="G440" s="104"/>
      <c r="H440" s="34"/>
      <c r="I440" s="105"/>
      <c r="J440" s="106"/>
    </row>
    <row r="441" spans="1:10" ht="14.1" customHeight="1" x14ac:dyDescent="0.2">
      <c r="A441" s="103"/>
      <c r="B441" s="101"/>
      <c r="C441" s="88"/>
      <c r="D441" s="41"/>
      <c r="E441" s="41"/>
      <c r="F441" s="41"/>
      <c r="G441" s="104"/>
      <c r="H441" s="34"/>
      <c r="I441" s="105"/>
      <c r="J441" s="106"/>
    </row>
    <row r="442" spans="1:10" ht="14.1" customHeight="1" x14ac:dyDescent="0.2">
      <c r="A442" s="103"/>
      <c r="B442" s="102"/>
      <c r="C442" s="89"/>
      <c r="D442" s="41"/>
      <c r="E442" s="41"/>
      <c r="F442" s="41"/>
      <c r="G442" s="104"/>
      <c r="H442" s="34"/>
      <c r="I442" s="105"/>
      <c r="J442" s="106"/>
    </row>
    <row r="443" spans="1:10" ht="14.1" customHeight="1" x14ac:dyDescent="0.2">
      <c r="A443" s="103" t="s">
        <v>71</v>
      </c>
      <c r="B443" s="100" t="s">
        <v>75</v>
      </c>
      <c r="C443" s="87" t="s">
        <v>61</v>
      </c>
      <c r="D443" s="43" t="s">
        <v>76</v>
      </c>
      <c r="E443" s="41" t="s">
        <v>66</v>
      </c>
      <c r="F443" s="41">
        <v>4</v>
      </c>
      <c r="G443" s="104">
        <f>SUM(F443:F449)</f>
        <v>18</v>
      </c>
      <c r="H443" s="34">
        <v>4</v>
      </c>
      <c r="I443" s="105">
        <f>SUM(H443:H449)</f>
        <v>16</v>
      </c>
      <c r="J443" s="106">
        <f>I443*0.8333333</f>
        <v>13.333332800000001</v>
      </c>
    </row>
    <row r="444" spans="1:10" ht="14.1" customHeight="1" x14ac:dyDescent="0.2">
      <c r="A444" s="103"/>
      <c r="B444" s="101"/>
      <c r="C444" s="88"/>
      <c r="D444" s="41" t="s">
        <v>72</v>
      </c>
      <c r="E444" s="41" t="s">
        <v>66</v>
      </c>
      <c r="F444" s="41">
        <v>10</v>
      </c>
      <c r="G444" s="104"/>
      <c r="H444" s="34">
        <v>10</v>
      </c>
      <c r="I444" s="105"/>
      <c r="J444" s="106"/>
    </row>
    <row r="445" spans="1:10" ht="14.1" customHeight="1" x14ac:dyDescent="0.2">
      <c r="A445" s="103"/>
      <c r="B445" s="101"/>
      <c r="C445" s="88"/>
      <c r="D445" s="42" t="s">
        <v>77</v>
      </c>
      <c r="E445" s="41" t="s">
        <v>65</v>
      </c>
      <c r="F445" s="41">
        <v>2</v>
      </c>
      <c r="G445" s="104"/>
      <c r="H445" s="34">
        <v>1</v>
      </c>
      <c r="I445" s="105"/>
      <c r="J445" s="106"/>
    </row>
    <row r="446" spans="1:10" ht="14.1" customHeight="1" x14ac:dyDescent="0.2">
      <c r="A446" s="103"/>
      <c r="B446" s="101"/>
      <c r="C446" s="88"/>
      <c r="D446" s="42" t="s">
        <v>78</v>
      </c>
      <c r="E446" s="41" t="s">
        <v>65</v>
      </c>
      <c r="F446" s="41">
        <v>2</v>
      </c>
      <c r="G446" s="104"/>
      <c r="H446" s="34">
        <v>1</v>
      </c>
      <c r="I446" s="105"/>
      <c r="J446" s="106"/>
    </row>
    <row r="447" spans="1:10" ht="14.1" customHeight="1" x14ac:dyDescent="0.2">
      <c r="A447" s="103"/>
      <c r="B447" s="101"/>
      <c r="C447" s="88"/>
      <c r="D447" s="41"/>
      <c r="E447" s="41"/>
      <c r="F447" s="41"/>
      <c r="G447" s="104"/>
      <c r="H447" s="34"/>
      <c r="I447" s="105"/>
      <c r="J447" s="106"/>
    </row>
    <row r="448" spans="1:10" ht="14.1" customHeight="1" x14ac:dyDescent="0.2">
      <c r="A448" s="103"/>
      <c r="B448" s="101"/>
      <c r="C448" s="88"/>
      <c r="D448" s="41"/>
      <c r="E448" s="41"/>
      <c r="F448" s="41"/>
      <c r="G448" s="104"/>
      <c r="H448" s="34"/>
      <c r="I448" s="105"/>
      <c r="J448" s="106"/>
    </row>
    <row r="449" spans="1:10" ht="14.1" customHeight="1" x14ac:dyDescent="0.2">
      <c r="A449" s="103"/>
      <c r="B449" s="102"/>
      <c r="C449" s="89"/>
      <c r="D449" s="41"/>
      <c r="E449" s="41"/>
      <c r="F449" s="41"/>
      <c r="G449" s="104"/>
      <c r="H449" s="34"/>
      <c r="I449" s="105"/>
      <c r="J449" s="106"/>
    </row>
    <row r="450" spans="1:10" ht="14.1" customHeight="1" x14ac:dyDescent="0.2">
      <c r="A450" s="103" t="s">
        <v>80</v>
      </c>
      <c r="B450" s="90" t="s">
        <v>81</v>
      </c>
      <c r="C450" s="87" t="s">
        <v>61</v>
      </c>
      <c r="D450" s="44" t="s">
        <v>92</v>
      </c>
      <c r="E450" s="41" t="s">
        <v>66</v>
      </c>
      <c r="F450" s="41">
        <v>4</v>
      </c>
      <c r="G450" s="104">
        <f>SUM(F450:F457)</f>
        <v>26</v>
      </c>
      <c r="H450" s="34">
        <v>4</v>
      </c>
      <c r="I450" s="105">
        <f>SUM(H450:H457)</f>
        <v>15</v>
      </c>
      <c r="J450" s="97">
        <f>I450*0.8333333</f>
        <v>12.499999500000001</v>
      </c>
    </row>
    <row r="451" spans="1:10" ht="14.1" customHeight="1" x14ac:dyDescent="0.2">
      <c r="A451" s="103"/>
      <c r="B451" s="90"/>
      <c r="C451" s="88"/>
      <c r="D451" s="42" t="s">
        <v>83</v>
      </c>
      <c r="E451" s="41" t="s">
        <v>65</v>
      </c>
      <c r="F451" s="41">
        <v>2</v>
      </c>
      <c r="G451" s="104"/>
      <c r="H451" s="34">
        <v>1</v>
      </c>
      <c r="I451" s="105"/>
      <c r="J451" s="98"/>
    </row>
    <row r="452" spans="1:10" ht="14.1" customHeight="1" x14ac:dyDescent="0.2">
      <c r="A452" s="103"/>
      <c r="B452" s="90"/>
      <c r="C452" s="88"/>
      <c r="D452" s="42" t="s">
        <v>84</v>
      </c>
      <c r="E452" s="41" t="s">
        <v>65</v>
      </c>
      <c r="F452" s="41">
        <v>4</v>
      </c>
      <c r="G452" s="104"/>
      <c r="H452" s="34">
        <v>2</v>
      </c>
      <c r="I452" s="105"/>
      <c r="J452" s="98"/>
    </row>
    <row r="453" spans="1:10" ht="14.1" customHeight="1" x14ac:dyDescent="0.2">
      <c r="A453" s="103"/>
      <c r="B453" s="90"/>
      <c r="C453" s="88"/>
      <c r="D453" s="42" t="s">
        <v>85</v>
      </c>
      <c r="E453" s="41" t="s">
        <v>65</v>
      </c>
      <c r="F453" s="41">
        <v>4</v>
      </c>
      <c r="G453" s="104"/>
      <c r="H453" s="34">
        <v>2</v>
      </c>
      <c r="I453" s="105"/>
      <c r="J453" s="98"/>
    </row>
    <row r="454" spans="1:10" ht="14.1" customHeight="1" x14ac:dyDescent="0.2">
      <c r="A454" s="103"/>
      <c r="B454" s="90"/>
      <c r="C454" s="88"/>
      <c r="D454" s="42" t="s">
        <v>86</v>
      </c>
      <c r="E454" s="41" t="s">
        <v>65</v>
      </c>
      <c r="F454" s="41">
        <v>4</v>
      </c>
      <c r="G454" s="104"/>
      <c r="H454" s="34">
        <v>2</v>
      </c>
      <c r="I454" s="105"/>
      <c r="J454" s="98"/>
    </row>
    <row r="455" spans="1:10" ht="14.1" customHeight="1" x14ac:dyDescent="0.2">
      <c r="A455" s="103"/>
      <c r="B455" s="90"/>
      <c r="C455" s="88"/>
      <c r="D455" s="42" t="s">
        <v>87</v>
      </c>
      <c r="E455" s="41" t="s">
        <v>65</v>
      </c>
      <c r="F455" s="41">
        <v>2</v>
      </c>
      <c r="G455" s="104"/>
      <c r="H455" s="34">
        <v>1</v>
      </c>
      <c r="I455" s="105"/>
      <c r="J455" s="98"/>
    </row>
    <row r="456" spans="1:10" ht="14.1" customHeight="1" x14ac:dyDescent="0.2">
      <c r="A456" s="103"/>
      <c r="B456" s="90"/>
      <c r="C456" s="88"/>
      <c r="D456" s="42" t="s">
        <v>88</v>
      </c>
      <c r="E456" s="41" t="s">
        <v>65</v>
      </c>
      <c r="F456" s="41">
        <v>4</v>
      </c>
      <c r="G456" s="104"/>
      <c r="H456" s="34">
        <v>2</v>
      </c>
      <c r="I456" s="105"/>
      <c r="J456" s="98"/>
    </row>
    <row r="457" spans="1:10" ht="14.1" customHeight="1" x14ac:dyDescent="0.2">
      <c r="A457" s="103"/>
      <c r="B457" s="90"/>
      <c r="C457" s="89"/>
      <c r="D457" s="42" t="s">
        <v>89</v>
      </c>
      <c r="E457" s="41" t="s">
        <v>65</v>
      </c>
      <c r="F457" s="41">
        <v>2</v>
      </c>
      <c r="G457" s="104"/>
      <c r="H457" s="34">
        <v>1</v>
      </c>
      <c r="I457" s="105"/>
      <c r="J457" s="99"/>
    </row>
    <row r="458" spans="1:10" ht="14.1" customHeight="1" x14ac:dyDescent="0.2">
      <c r="A458" s="103" t="s">
        <v>90</v>
      </c>
      <c r="B458" s="90" t="s">
        <v>91</v>
      </c>
      <c r="C458" s="87" t="s">
        <v>61</v>
      </c>
      <c r="D458" s="41" t="s">
        <v>82</v>
      </c>
      <c r="E458" s="41" t="s">
        <v>66</v>
      </c>
      <c r="F458" s="41">
        <v>4</v>
      </c>
      <c r="G458" s="104">
        <f>SUM(F458:F465)</f>
        <v>26</v>
      </c>
      <c r="H458" s="34">
        <v>4</v>
      </c>
      <c r="I458" s="105">
        <f>SUM(H458:H465)</f>
        <v>15</v>
      </c>
      <c r="J458" s="97">
        <f>I458*0.8333333</f>
        <v>12.499999500000001</v>
      </c>
    </row>
    <row r="459" spans="1:10" ht="14.1" customHeight="1" x14ac:dyDescent="0.2">
      <c r="A459" s="103"/>
      <c r="B459" s="90"/>
      <c r="C459" s="88"/>
      <c r="D459" s="42" t="s">
        <v>93</v>
      </c>
      <c r="E459" s="41" t="s">
        <v>65</v>
      </c>
      <c r="F459" s="41">
        <v>4</v>
      </c>
      <c r="G459" s="104"/>
      <c r="H459" s="34">
        <v>2</v>
      </c>
      <c r="I459" s="105"/>
      <c r="J459" s="98"/>
    </row>
    <row r="460" spans="1:10" ht="14.1" customHeight="1" x14ac:dyDescent="0.2">
      <c r="A460" s="103"/>
      <c r="B460" s="90"/>
      <c r="C460" s="88"/>
      <c r="D460" s="42" t="s">
        <v>94</v>
      </c>
      <c r="E460" s="41" t="s">
        <v>65</v>
      </c>
      <c r="F460" s="41">
        <v>2</v>
      </c>
      <c r="G460" s="104"/>
      <c r="H460" s="34">
        <v>1</v>
      </c>
      <c r="I460" s="105"/>
      <c r="J460" s="98"/>
    </row>
    <row r="461" spans="1:10" ht="14.1" customHeight="1" x14ac:dyDescent="0.2">
      <c r="A461" s="103"/>
      <c r="B461" s="90"/>
      <c r="C461" s="88"/>
      <c r="D461" s="42" t="s">
        <v>95</v>
      </c>
      <c r="E461" s="41" t="s">
        <v>65</v>
      </c>
      <c r="F461" s="41">
        <v>4</v>
      </c>
      <c r="G461" s="104"/>
      <c r="H461" s="34">
        <v>2</v>
      </c>
      <c r="I461" s="105"/>
      <c r="J461" s="98"/>
    </row>
    <row r="462" spans="1:10" ht="14.1" customHeight="1" x14ac:dyDescent="0.2">
      <c r="A462" s="103"/>
      <c r="B462" s="90"/>
      <c r="C462" s="88"/>
      <c r="D462" s="42" t="s">
        <v>96</v>
      </c>
      <c r="E462" s="41" t="s">
        <v>65</v>
      </c>
      <c r="F462" s="41">
        <v>4</v>
      </c>
      <c r="G462" s="104"/>
      <c r="H462" s="34">
        <v>2</v>
      </c>
      <c r="I462" s="105"/>
      <c r="J462" s="98"/>
    </row>
    <row r="463" spans="1:10" ht="14.1" customHeight="1" x14ac:dyDescent="0.2">
      <c r="A463" s="103"/>
      <c r="B463" s="90"/>
      <c r="C463" s="88"/>
      <c r="D463" s="42" t="s">
        <v>97</v>
      </c>
      <c r="E463" s="41" t="s">
        <v>65</v>
      </c>
      <c r="F463" s="41">
        <v>2</v>
      </c>
      <c r="G463" s="104"/>
      <c r="H463" s="34">
        <v>1</v>
      </c>
      <c r="I463" s="105"/>
      <c r="J463" s="98"/>
    </row>
    <row r="464" spans="1:10" ht="14.1" customHeight="1" x14ac:dyDescent="0.2">
      <c r="A464" s="103"/>
      <c r="B464" s="90"/>
      <c r="C464" s="88"/>
      <c r="D464" s="42" t="s">
        <v>98</v>
      </c>
      <c r="E464" s="41" t="s">
        <v>65</v>
      </c>
      <c r="F464" s="41">
        <v>2</v>
      </c>
      <c r="G464" s="104"/>
      <c r="H464" s="34">
        <v>1</v>
      </c>
      <c r="I464" s="105"/>
      <c r="J464" s="98"/>
    </row>
    <row r="465" spans="1:10" ht="14.1" customHeight="1" x14ac:dyDescent="0.2">
      <c r="A465" s="103"/>
      <c r="B465" s="90"/>
      <c r="C465" s="89"/>
      <c r="D465" s="42" t="s">
        <v>99</v>
      </c>
      <c r="E465" s="41" t="s">
        <v>65</v>
      </c>
      <c r="F465" s="41">
        <v>4</v>
      </c>
      <c r="G465" s="104"/>
      <c r="H465" s="34">
        <v>2</v>
      </c>
      <c r="I465" s="105"/>
      <c r="J465" s="99"/>
    </row>
    <row r="466" spans="1:10" ht="14.1" customHeight="1" x14ac:dyDescent="0.2">
      <c r="A466" s="103" t="s">
        <v>100</v>
      </c>
      <c r="B466" s="90" t="s">
        <v>101</v>
      </c>
      <c r="C466" s="87" t="s">
        <v>61</v>
      </c>
      <c r="D466" s="44" t="s">
        <v>102</v>
      </c>
      <c r="E466" s="41" t="s">
        <v>66</v>
      </c>
      <c r="F466" s="41">
        <v>12</v>
      </c>
      <c r="G466" s="104">
        <f>SUM(F466:F472)</f>
        <v>20</v>
      </c>
      <c r="H466" s="34">
        <v>12</v>
      </c>
      <c r="I466" s="105">
        <f>SUM(H466:H472)</f>
        <v>16</v>
      </c>
      <c r="J466" s="97">
        <f>I466*0.8333333</f>
        <v>13.333332800000001</v>
      </c>
    </row>
    <row r="467" spans="1:10" ht="14.1" customHeight="1" x14ac:dyDescent="0.2">
      <c r="A467" s="103"/>
      <c r="B467" s="90"/>
      <c r="C467" s="88"/>
      <c r="D467" s="42" t="s">
        <v>103</v>
      </c>
      <c r="E467" s="41" t="s">
        <v>65</v>
      </c>
      <c r="F467" s="41">
        <v>4</v>
      </c>
      <c r="G467" s="104"/>
      <c r="H467" s="34">
        <v>2</v>
      </c>
      <c r="I467" s="105"/>
      <c r="J467" s="98"/>
    </row>
    <row r="468" spans="1:10" ht="14.1" customHeight="1" x14ac:dyDescent="0.2">
      <c r="A468" s="103"/>
      <c r="B468" s="90"/>
      <c r="C468" s="88"/>
      <c r="D468" s="42" t="s">
        <v>104</v>
      </c>
      <c r="E468" s="41" t="s">
        <v>65</v>
      </c>
      <c r="F468" s="41">
        <v>4</v>
      </c>
      <c r="G468" s="104"/>
      <c r="H468" s="34">
        <v>2</v>
      </c>
      <c r="I468" s="105"/>
      <c r="J468" s="98"/>
    </row>
    <row r="469" spans="1:10" ht="14.1" customHeight="1" x14ac:dyDescent="0.2">
      <c r="A469" s="103"/>
      <c r="B469" s="90"/>
      <c r="C469" s="88"/>
      <c r="D469" s="41"/>
      <c r="E469" s="41"/>
      <c r="F469" s="41"/>
      <c r="G469" s="104"/>
      <c r="H469" s="34"/>
      <c r="I469" s="105"/>
      <c r="J469" s="98"/>
    </row>
    <row r="470" spans="1:10" ht="14.1" customHeight="1" x14ac:dyDescent="0.2">
      <c r="A470" s="103"/>
      <c r="B470" s="90"/>
      <c r="C470" s="88"/>
      <c r="D470" s="41"/>
      <c r="E470" s="41"/>
      <c r="F470" s="41"/>
      <c r="G470" s="104"/>
      <c r="H470" s="34"/>
      <c r="I470" s="105"/>
      <c r="J470" s="98"/>
    </row>
    <row r="471" spans="1:10" ht="14.1" customHeight="1" x14ac:dyDescent="0.2">
      <c r="A471" s="103"/>
      <c r="B471" s="90"/>
      <c r="C471" s="88"/>
      <c r="D471" s="41"/>
      <c r="E471" s="41"/>
      <c r="F471" s="41"/>
      <c r="G471" s="104"/>
      <c r="H471" s="34"/>
      <c r="I471" s="105"/>
      <c r="J471" s="98"/>
    </row>
    <row r="472" spans="1:10" ht="14.1" customHeight="1" x14ac:dyDescent="0.2">
      <c r="A472" s="103"/>
      <c r="B472" s="90"/>
      <c r="C472" s="89"/>
      <c r="D472" s="41"/>
      <c r="E472" s="41"/>
      <c r="F472" s="41"/>
      <c r="G472" s="104"/>
      <c r="H472" s="34"/>
      <c r="I472" s="105"/>
      <c r="J472" s="99"/>
    </row>
    <row r="473" spans="1:10" ht="14.1" customHeight="1" x14ac:dyDescent="0.2">
      <c r="A473" s="103" t="s">
        <v>105</v>
      </c>
      <c r="B473" s="90" t="s">
        <v>106</v>
      </c>
      <c r="C473" s="87" t="s">
        <v>61</v>
      </c>
      <c r="D473" s="44" t="s">
        <v>107</v>
      </c>
      <c r="E473" s="41" t="s">
        <v>66</v>
      </c>
      <c r="F473" s="41">
        <v>4</v>
      </c>
      <c r="G473" s="104">
        <f>SUM(F473:F479)</f>
        <v>16</v>
      </c>
      <c r="H473" s="34">
        <v>4</v>
      </c>
      <c r="I473" s="105">
        <f>SUM(H473:H479)</f>
        <v>14</v>
      </c>
      <c r="J473" s="97">
        <f>I473*0.8333333</f>
        <v>11.666666200000002</v>
      </c>
    </row>
    <row r="474" spans="1:10" ht="14.1" customHeight="1" x14ac:dyDescent="0.2">
      <c r="A474" s="103"/>
      <c r="B474" s="90"/>
      <c r="C474" s="88"/>
      <c r="D474" s="44" t="s">
        <v>108</v>
      </c>
      <c r="E474" s="41" t="s">
        <v>66</v>
      </c>
      <c r="F474" s="41">
        <v>4</v>
      </c>
      <c r="G474" s="104"/>
      <c r="H474" s="34">
        <v>4</v>
      </c>
      <c r="I474" s="105"/>
      <c r="J474" s="98"/>
    </row>
    <row r="475" spans="1:10" ht="14.1" customHeight="1" x14ac:dyDescent="0.2">
      <c r="A475" s="103"/>
      <c r="B475" s="90"/>
      <c r="C475" s="88"/>
      <c r="D475" s="44" t="s">
        <v>109</v>
      </c>
      <c r="E475" s="41" t="s">
        <v>66</v>
      </c>
      <c r="F475" s="41">
        <v>4</v>
      </c>
      <c r="G475" s="104"/>
      <c r="H475" s="34">
        <v>4</v>
      </c>
      <c r="I475" s="105"/>
      <c r="J475" s="98"/>
    </row>
    <row r="476" spans="1:10" ht="14.1" customHeight="1" x14ac:dyDescent="0.2">
      <c r="A476" s="103"/>
      <c r="B476" s="90"/>
      <c r="C476" s="88"/>
      <c r="D476" s="42" t="s">
        <v>111</v>
      </c>
      <c r="E476" s="41" t="s">
        <v>65</v>
      </c>
      <c r="F476" s="41">
        <v>4</v>
      </c>
      <c r="G476" s="104"/>
      <c r="H476" s="34">
        <v>2</v>
      </c>
      <c r="I476" s="105"/>
      <c r="J476" s="98"/>
    </row>
    <row r="477" spans="1:10" ht="14.1" customHeight="1" x14ac:dyDescent="0.2">
      <c r="A477" s="103"/>
      <c r="B477" s="90"/>
      <c r="C477" s="88"/>
      <c r="D477" s="42"/>
      <c r="E477" s="41"/>
      <c r="F477" s="41"/>
      <c r="G477" s="104"/>
      <c r="H477" s="34"/>
      <c r="I477" s="105"/>
      <c r="J477" s="98"/>
    </row>
    <row r="478" spans="1:10" ht="14.1" customHeight="1" x14ac:dyDescent="0.2">
      <c r="A478" s="103"/>
      <c r="B478" s="90"/>
      <c r="C478" s="88"/>
      <c r="D478" s="41"/>
      <c r="E478" s="41"/>
      <c r="F478" s="41"/>
      <c r="G478" s="104"/>
      <c r="H478" s="34"/>
      <c r="I478" s="105"/>
      <c r="J478" s="98"/>
    </row>
    <row r="479" spans="1:10" ht="14.1" customHeight="1" x14ac:dyDescent="0.2">
      <c r="A479" s="103"/>
      <c r="B479" s="90"/>
      <c r="C479" s="89"/>
      <c r="D479" s="41"/>
      <c r="E479" s="41"/>
      <c r="F479" s="41"/>
      <c r="G479" s="104"/>
      <c r="H479" s="34"/>
      <c r="I479" s="105"/>
      <c r="J479" s="99"/>
    </row>
    <row r="480" spans="1:10" ht="14.1" customHeight="1" x14ac:dyDescent="0.2">
      <c r="A480" s="103" t="s">
        <v>112</v>
      </c>
      <c r="B480" s="90" t="s">
        <v>113</v>
      </c>
      <c r="C480" s="87" t="s">
        <v>61</v>
      </c>
      <c r="D480" s="44" t="s">
        <v>114</v>
      </c>
      <c r="E480" s="41" t="s">
        <v>66</v>
      </c>
      <c r="F480" s="41">
        <v>4</v>
      </c>
      <c r="G480" s="104">
        <f>SUM(F480:F486)</f>
        <v>18</v>
      </c>
      <c r="H480" s="34">
        <v>4</v>
      </c>
      <c r="I480" s="105">
        <f>SUM(H480:H486)</f>
        <v>15</v>
      </c>
      <c r="J480" s="97">
        <f>I480*0.8333333</f>
        <v>12.499999500000001</v>
      </c>
    </row>
    <row r="481" spans="1:10" ht="14.1" customHeight="1" x14ac:dyDescent="0.2">
      <c r="A481" s="103"/>
      <c r="B481" s="90"/>
      <c r="C481" s="88"/>
      <c r="D481" s="44" t="s">
        <v>111</v>
      </c>
      <c r="E481" s="41" t="s">
        <v>66</v>
      </c>
      <c r="F481" s="41">
        <v>4</v>
      </c>
      <c r="G481" s="104"/>
      <c r="H481" s="34">
        <v>4</v>
      </c>
      <c r="I481" s="105"/>
      <c r="J481" s="98"/>
    </row>
    <row r="482" spans="1:10" ht="14.1" customHeight="1" x14ac:dyDescent="0.2">
      <c r="A482" s="103"/>
      <c r="B482" s="90"/>
      <c r="C482" s="88"/>
      <c r="D482" s="44" t="s">
        <v>115</v>
      </c>
      <c r="E482" s="41" t="s">
        <v>66</v>
      </c>
      <c r="F482" s="41">
        <v>4</v>
      </c>
      <c r="G482" s="104"/>
      <c r="H482" s="34">
        <v>4</v>
      </c>
      <c r="I482" s="105"/>
      <c r="J482" s="98"/>
    </row>
    <row r="483" spans="1:10" ht="14.1" customHeight="1" x14ac:dyDescent="0.2">
      <c r="A483" s="103"/>
      <c r="B483" s="90"/>
      <c r="C483" s="88"/>
      <c r="D483" s="42" t="s">
        <v>116</v>
      </c>
      <c r="E483" s="41" t="s">
        <v>65</v>
      </c>
      <c r="F483" s="41">
        <v>4</v>
      </c>
      <c r="G483" s="104"/>
      <c r="H483" s="34">
        <v>2</v>
      </c>
      <c r="I483" s="105"/>
      <c r="J483" s="98"/>
    </row>
    <row r="484" spans="1:10" ht="14.1" customHeight="1" x14ac:dyDescent="0.2">
      <c r="A484" s="103"/>
      <c r="B484" s="90"/>
      <c r="C484" s="88"/>
      <c r="D484" s="42" t="s">
        <v>110</v>
      </c>
      <c r="E484" s="41" t="s">
        <v>65</v>
      </c>
      <c r="F484" s="41">
        <v>2</v>
      </c>
      <c r="G484" s="104"/>
      <c r="H484" s="34">
        <v>1</v>
      </c>
      <c r="I484" s="105"/>
      <c r="J484" s="98"/>
    </row>
    <row r="485" spans="1:10" ht="14.1" customHeight="1" x14ac:dyDescent="0.2">
      <c r="A485" s="103"/>
      <c r="B485" s="90"/>
      <c r="C485" s="88"/>
      <c r="D485" s="41"/>
      <c r="E485" s="41"/>
      <c r="F485" s="41"/>
      <c r="G485" s="104"/>
      <c r="H485" s="34"/>
      <c r="I485" s="105"/>
      <c r="J485" s="98"/>
    </row>
    <row r="486" spans="1:10" ht="14.1" customHeight="1" x14ac:dyDescent="0.2">
      <c r="A486" s="103"/>
      <c r="B486" s="90"/>
      <c r="C486" s="89"/>
      <c r="D486" s="41"/>
      <c r="E486" s="41"/>
      <c r="F486" s="41"/>
      <c r="G486" s="104"/>
      <c r="H486" s="34"/>
      <c r="I486" s="105"/>
      <c r="J486" s="99"/>
    </row>
    <row r="487" spans="1:10" ht="14.1" customHeight="1" x14ac:dyDescent="0.2">
      <c r="A487" s="103" t="s">
        <v>117</v>
      </c>
      <c r="B487" s="90" t="s">
        <v>236</v>
      </c>
      <c r="C487" s="87" t="s">
        <v>61</v>
      </c>
      <c r="D487" s="44" t="s">
        <v>76</v>
      </c>
      <c r="E487" s="41" t="s">
        <v>66</v>
      </c>
      <c r="F487" s="41">
        <v>2</v>
      </c>
      <c r="G487" s="104">
        <f>SUM(F487:F494)</f>
        <v>22</v>
      </c>
      <c r="H487" s="34">
        <v>2</v>
      </c>
      <c r="I487" s="105">
        <f>SUM(H487:H494)</f>
        <v>14</v>
      </c>
      <c r="J487" s="97">
        <f>I487*0.8333333</f>
        <v>11.666666200000002</v>
      </c>
    </row>
    <row r="488" spans="1:10" ht="14.1" customHeight="1" x14ac:dyDescent="0.2">
      <c r="A488" s="103"/>
      <c r="B488" s="90"/>
      <c r="C488" s="88"/>
      <c r="D488" s="44" t="s">
        <v>118</v>
      </c>
      <c r="E488" s="41" t="s">
        <v>66</v>
      </c>
      <c r="F488" s="41">
        <v>2</v>
      </c>
      <c r="G488" s="104"/>
      <c r="H488" s="34">
        <v>2</v>
      </c>
      <c r="I488" s="105"/>
      <c r="J488" s="98"/>
    </row>
    <row r="489" spans="1:10" ht="14.1" customHeight="1" x14ac:dyDescent="0.2">
      <c r="A489" s="103"/>
      <c r="B489" s="90"/>
      <c r="C489" s="88"/>
      <c r="D489" s="44" t="s">
        <v>119</v>
      </c>
      <c r="E489" s="41" t="s">
        <v>66</v>
      </c>
      <c r="F489" s="41">
        <v>2</v>
      </c>
      <c r="G489" s="104"/>
      <c r="H489" s="34">
        <v>2</v>
      </c>
      <c r="I489" s="105"/>
      <c r="J489" s="98"/>
    </row>
    <row r="490" spans="1:10" ht="14.1" customHeight="1" x14ac:dyDescent="0.2">
      <c r="A490" s="103"/>
      <c r="B490" s="90"/>
      <c r="C490" s="88"/>
      <c r="D490" s="42" t="s">
        <v>120</v>
      </c>
      <c r="E490" s="41" t="s">
        <v>65</v>
      </c>
      <c r="F490" s="41">
        <v>4</v>
      </c>
      <c r="G490" s="104"/>
      <c r="H490" s="34">
        <v>2</v>
      </c>
      <c r="I490" s="105"/>
      <c r="J490" s="98"/>
    </row>
    <row r="491" spans="1:10" ht="14.1" customHeight="1" x14ac:dyDescent="0.2">
      <c r="A491" s="103"/>
      <c r="B491" s="90"/>
      <c r="C491" s="88"/>
      <c r="D491" s="42" t="s">
        <v>121</v>
      </c>
      <c r="E491" s="41" t="s">
        <v>65</v>
      </c>
      <c r="F491" s="41">
        <v>2</v>
      </c>
      <c r="G491" s="104"/>
      <c r="H491" s="34">
        <v>1</v>
      </c>
      <c r="I491" s="105"/>
      <c r="J491" s="98"/>
    </row>
    <row r="492" spans="1:10" ht="14.1" customHeight="1" x14ac:dyDescent="0.2">
      <c r="A492" s="103"/>
      <c r="B492" s="90"/>
      <c r="C492" s="88"/>
      <c r="D492" s="42" t="s">
        <v>122</v>
      </c>
      <c r="E492" s="41" t="s">
        <v>65</v>
      </c>
      <c r="F492" s="41">
        <v>4</v>
      </c>
      <c r="G492" s="104"/>
      <c r="H492" s="34">
        <v>2</v>
      </c>
      <c r="I492" s="105"/>
      <c r="J492" s="98"/>
    </row>
    <row r="493" spans="1:10" ht="14.1" customHeight="1" x14ac:dyDescent="0.2">
      <c r="A493" s="103"/>
      <c r="B493" s="90"/>
      <c r="C493" s="88"/>
      <c r="D493" s="42" t="s">
        <v>123</v>
      </c>
      <c r="E493" s="41" t="s">
        <v>65</v>
      </c>
      <c r="F493" s="41">
        <v>2</v>
      </c>
      <c r="G493" s="104"/>
      <c r="H493" s="34">
        <v>1</v>
      </c>
      <c r="I493" s="105"/>
      <c r="J493" s="98"/>
    </row>
    <row r="494" spans="1:10" ht="14.1" customHeight="1" x14ac:dyDescent="0.2">
      <c r="A494" s="103"/>
      <c r="B494" s="90"/>
      <c r="C494" s="89"/>
      <c r="D494" s="42" t="s">
        <v>124</v>
      </c>
      <c r="E494" s="41" t="s">
        <v>65</v>
      </c>
      <c r="F494" s="41">
        <v>4</v>
      </c>
      <c r="G494" s="104"/>
      <c r="H494" s="34">
        <v>2</v>
      </c>
      <c r="I494" s="105"/>
      <c r="J494" s="99"/>
    </row>
    <row r="495" spans="1:10" ht="14.1" customHeight="1" x14ac:dyDescent="0.2">
      <c r="A495" s="103" t="s">
        <v>125</v>
      </c>
      <c r="B495" s="90" t="s">
        <v>126</v>
      </c>
      <c r="C495" s="87" t="s">
        <v>61</v>
      </c>
      <c r="D495" s="41" t="s">
        <v>127</v>
      </c>
      <c r="E495" s="41" t="s">
        <v>66</v>
      </c>
      <c r="F495" s="41">
        <v>12</v>
      </c>
      <c r="G495" s="104">
        <f>SUM(F495:F501)</f>
        <v>18</v>
      </c>
      <c r="H495" s="34">
        <v>12</v>
      </c>
      <c r="I495" s="105">
        <f>SUM(H495:H501)</f>
        <v>15</v>
      </c>
      <c r="J495" s="97">
        <f>I495*0.8333333</f>
        <v>12.499999500000001</v>
      </c>
    </row>
    <row r="496" spans="1:10" ht="14.1" customHeight="1" x14ac:dyDescent="0.2">
      <c r="A496" s="103"/>
      <c r="B496" s="90"/>
      <c r="C496" s="88"/>
      <c r="D496" s="42" t="s">
        <v>128</v>
      </c>
      <c r="E496" s="41" t="s">
        <v>65</v>
      </c>
      <c r="F496" s="41">
        <v>4</v>
      </c>
      <c r="G496" s="104"/>
      <c r="H496" s="34">
        <v>2</v>
      </c>
      <c r="I496" s="105"/>
      <c r="J496" s="98"/>
    </row>
    <row r="497" spans="1:10" ht="14.1" customHeight="1" x14ac:dyDescent="0.2">
      <c r="A497" s="103"/>
      <c r="B497" s="90"/>
      <c r="C497" s="88"/>
      <c r="D497" s="42" t="s">
        <v>129</v>
      </c>
      <c r="E497" s="41" t="s">
        <v>65</v>
      </c>
      <c r="F497" s="41">
        <v>2</v>
      </c>
      <c r="G497" s="104"/>
      <c r="H497" s="34">
        <v>1</v>
      </c>
      <c r="I497" s="105"/>
      <c r="J497" s="98"/>
    </row>
    <row r="498" spans="1:10" ht="14.1" customHeight="1" x14ac:dyDescent="0.2">
      <c r="A498" s="103"/>
      <c r="B498" s="90"/>
      <c r="C498" s="88"/>
      <c r="D498" s="41"/>
      <c r="E498" s="41"/>
      <c r="F498" s="41"/>
      <c r="G498" s="104"/>
      <c r="H498" s="34"/>
      <c r="I498" s="105"/>
      <c r="J498" s="98"/>
    </row>
    <row r="499" spans="1:10" ht="14.1" customHeight="1" x14ac:dyDescent="0.2">
      <c r="A499" s="103"/>
      <c r="B499" s="90"/>
      <c r="C499" s="88"/>
      <c r="D499" s="41"/>
      <c r="E499" s="41"/>
      <c r="F499" s="41"/>
      <c r="G499" s="104"/>
      <c r="H499" s="34"/>
      <c r="I499" s="105"/>
      <c r="J499" s="98"/>
    </row>
    <row r="500" spans="1:10" ht="14.1" customHeight="1" x14ac:dyDescent="0.2">
      <c r="A500" s="103"/>
      <c r="B500" s="90"/>
      <c r="C500" s="88"/>
      <c r="D500" s="41"/>
      <c r="E500" s="41"/>
      <c r="F500" s="41"/>
      <c r="G500" s="104"/>
      <c r="H500" s="34"/>
      <c r="I500" s="105"/>
      <c r="J500" s="98"/>
    </row>
    <row r="501" spans="1:10" ht="14.1" customHeight="1" x14ac:dyDescent="0.2">
      <c r="A501" s="103"/>
      <c r="B501" s="90"/>
      <c r="C501" s="89"/>
      <c r="D501" s="41"/>
      <c r="E501" s="41"/>
      <c r="F501" s="41"/>
      <c r="G501" s="104"/>
      <c r="H501" s="34"/>
      <c r="I501" s="105"/>
      <c r="J501" s="99"/>
    </row>
    <row r="502" spans="1:10" ht="14.1" customHeight="1" x14ac:dyDescent="0.2">
      <c r="A502" s="103" t="s">
        <v>130</v>
      </c>
      <c r="B502" s="90" t="s">
        <v>131</v>
      </c>
      <c r="C502" s="87" t="s">
        <v>61</v>
      </c>
      <c r="D502" s="44" t="s">
        <v>132</v>
      </c>
      <c r="E502" s="41" t="s">
        <v>66</v>
      </c>
      <c r="F502" s="41">
        <v>12</v>
      </c>
      <c r="G502" s="104">
        <f>SUM(F502:F508)</f>
        <v>20</v>
      </c>
      <c r="H502" s="34">
        <v>12</v>
      </c>
      <c r="I502" s="105">
        <f>SUM(H502:H508)</f>
        <v>16</v>
      </c>
      <c r="J502" s="97">
        <f>I502*0.8333333</f>
        <v>13.333332800000001</v>
      </c>
    </row>
    <row r="503" spans="1:10" ht="14.1" customHeight="1" x14ac:dyDescent="0.2">
      <c r="A503" s="103"/>
      <c r="B503" s="90"/>
      <c r="C503" s="88"/>
      <c r="D503" s="42" t="s">
        <v>133</v>
      </c>
      <c r="E503" s="41" t="s">
        <v>65</v>
      </c>
      <c r="F503" s="41">
        <v>4</v>
      </c>
      <c r="G503" s="104"/>
      <c r="H503" s="34">
        <v>2</v>
      </c>
      <c r="I503" s="105"/>
      <c r="J503" s="98"/>
    </row>
    <row r="504" spans="1:10" ht="14.1" customHeight="1" x14ac:dyDescent="0.2">
      <c r="A504" s="103"/>
      <c r="B504" s="90"/>
      <c r="C504" s="88"/>
      <c r="D504" s="42" t="s">
        <v>134</v>
      </c>
      <c r="E504" s="41" t="s">
        <v>65</v>
      </c>
      <c r="F504" s="41">
        <v>4</v>
      </c>
      <c r="G504" s="104"/>
      <c r="H504" s="34">
        <v>2</v>
      </c>
      <c r="I504" s="105"/>
      <c r="J504" s="98"/>
    </row>
    <row r="505" spans="1:10" ht="14.1" customHeight="1" x14ac:dyDescent="0.2">
      <c r="A505" s="103"/>
      <c r="B505" s="90"/>
      <c r="C505" s="88"/>
      <c r="D505" s="41"/>
      <c r="E505" s="41"/>
      <c r="F505" s="41"/>
      <c r="G505" s="104"/>
      <c r="H505" s="34"/>
      <c r="I505" s="105"/>
      <c r="J505" s="98"/>
    </row>
    <row r="506" spans="1:10" ht="14.1" customHeight="1" x14ac:dyDescent="0.2">
      <c r="A506" s="103"/>
      <c r="B506" s="90"/>
      <c r="C506" s="88"/>
      <c r="D506" s="41"/>
      <c r="E506" s="41"/>
      <c r="F506" s="41"/>
      <c r="G506" s="104"/>
      <c r="H506" s="34"/>
      <c r="I506" s="105"/>
      <c r="J506" s="98"/>
    </row>
    <row r="507" spans="1:10" ht="14.1" customHeight="1" x14ac:dyDescent="0.2">
      <c r="A507" s="103"/>
      <c r="B507" s="90"/>
      <c r="C507" s="88"/>
      <c r="D507" s="41"/>
      <c r="E507" s="41"/>
      <c r="F507" s="41"/>
      <c r="G507" s="104"/>
      <c r="H507" s="34"/>
      <c r="I507" s="105"/>
      <c r="J507" s="98"/>
    </row>
    <row r="508" spans="1:10" ht="14.1" customHeight="1" x14ac:dyDescent="0.2">
      <c r="A508" s="103"/>
      <c r="B508" s="90"/>
      <c r="C508" s="89"/>
      <c r="D508" s="41"/>
      <c r="E508" s="41"/>
      <c r="F508" s="41"/>
      <c r="G508" s="104"/>
      <c r="H508" s="34"/>
      <c r="I508" s="105"/>
      <c r="J508" s="99"/>
    </row>
    <row r="509" spans="1:10" ht="14.1" customHeight="1" x14ac:dyDescent="0.2">
      <c r="A509" s="103" t="s">
        <v>135</v>
      </c>
      <c r="B509" s="90" t="s">
        <v>136</v>
      </c>
      <c r="C509" s="87" t="s">
        <v>61</v>
      </c>
      <c r="D509" s="41" t="s">
        <v>137</v>
      </c>
      <c r="E509" s="41" t="s">
        <v>66</v>
      </c>
      <c r="F509" s="41">
        <v>12</v>
      </c>
      <c r="G509" s="104">
        <f>SUM(F509:F515)</f>
        <v>20</v>
      </c>
      <c r="H509" s="34">
        <v>12</v>
      </c>
      <c r="I509" s="105">
        <f>SUM(H509:H515)</f>
        <v>16</v>
      </c>
      <c r="J509" s="97">
        <f>I509*0.8333333</f>
        <v>13.333332800000001</v>
      </c>
    </row>
    <row r="510" spans="1:10" ht="14.1" customHeight="1" x14ac:dyDescent="0.2">
      <c r="A510" s="103"/>
      <c r="B510" s="90"/>
      <c r="C510" s="88"/>
      <c r="D510" s="42" t="s">
        <v>138</v>
      </c>
      <c r="E510" s="41" t="s">
        <v>65</v>
      </c>
      <c r="F510" s="41">
        <v>4</v>
      </c>
      <c r="G510" s="104"/>
      <c r="H510" s="34">
        <v>2</v>
      </c>
      <c r="I510" s="105"/>
      <c r="J510" s="98"/>
    </row>
    <row r="511" spans="1:10" ht="14.1" customHeight="1" x14ac:dyDescent="0.2">
      <c r="A511" s="103"/>
      <c r="B511" s="90"/>
      <c r="C511" s="88"/>
      <c r="D511" s="42" t="s">
        <v>139</v>
      </c>
      <c r="E511" s="41" t="s">
        <v>65</v>
      </c>
      <c r="F511" s="41">
        <v>4</v>
      </c>
      <c r="G511" s="104"/>
      <c r="H511" s="34">
        <v>2</v>
      </c>
      <c r="I511" s="105"/>
      <c r="J511" s="98"/>
    </row>
    <row r="512" spans="1:10" ht="14.1" customHeight="1" x14ac:dyDescent="0.2">
      <c r="A512" s="103"/>
      <c r="B512" s="90"/>
      <c r="C512" s="88"/>
      <c r="D512" s="41"/>
      <c r="E512" s="41"/>
      <c r="F512" s="41"/>
      <c r="G512" s="104"/>
      <c r="H512" s="34"/>
      <c r="I512" s="105"/>
      <c r="J512" s="98"/>
    </row>
    <row r="513" spans="1:10" ht="14.1" customHeight="1" x14ac:dyDescent="0.2">
      <c r="A513" s="103"/>
      <c r="B513" s="90"/>
      <c r="C513" s="88"/>
      <c r="D513" s="41"/>
      <c r="E513" s="41"/>
      <c r="F513" s="41"/>
      <c r="G513" s="104"/>
      <c r="H513" s="34"/>
      <c r="I513" s="105"/>
      <c r="J513" s="98"/>
    </row>
    <row r="514" spans="1:10" ht="14.1" customHeight="1" x14ac:dyDescent="0.2">
      <c r="A514" s="103"/>
      <c r="B514" s="90"/>
      <c r="C514" s="88"/>
      <c r="D514" s="41"/>
      <c r="E514" s="41"/>
      <c r="F514" s="41"/>
      <c r="G514" s="104"/>
      <c r="H514" s="34"/>
      <c r="I514" s="105"/>
      <c r="J514" s="98"/>
    </row>
    <row r="515" spans="1:10" ht="14.1" customHeight="1" x14ac:dyDescent="0.2">
      <c r="A515" s="103"/>
      <c r="B515" s="90"/>
      <c r="C515" s="89"/>
      <c r="D515" s="41"/>
      <c r="E515" s="41"/>
      <c r="F515" s="41"/>
      <c r="G515" s="104"/>
      <c r="H515" s="34"/>
      <c r="I515" s="105"/>
      <c r="J515" s="99"/>
    </row>
    <row r="516" spans="1:10" ht="14.1" customHeight="1" x14ac:dyDescent="0.2">
      <c r="A516" s="103" t="s">
        <v>140</v>
      </c>
      <c r="B516" s="90" t="s">
        <v>141</v>
      </c>
      <c r="C516" s="87" t="s">
        <v>61</v>
      </c>
      <c r="D516" s="41" t="s">
        <v>142</v>
      </c>
      <c r="E516" s="41" t="s">
        <v>66</v>
      </c>
      <c r="F516" s="41">
        <v>10</v>
      </c>
      <c r="G516" s="104">
        <f>SUM(F516:F522)</f>
        <v>16</v>
      </c>
      <c r="H516" s="34">
        <v>10</v>
      </c>
      <c r="I516" s="105">
        <f>SUM(H516:H522)</f>
        <v>16</v>
      </c>
      <c r="J516" s="97">
        <f>I516*0.8333333</f>
        <v>13.333332800000001</v>
      </c>
    </row>
    <row r="517" spans="1:10" ht="14.1" customHeight="1" x14ac:dyDescent="0.2">
      <c r="A517" s="103"/>
      <c r="B517" s="90"/>
      <c r="C517" s="88"/>
      <c r="D517" s="41" t="s">
        <v>68</v>
      </c>
      <c r="E517" s="41" t="s">
        <v>66</v>
      </c>
      <c r="F517" s="41">
        <v>6</v>
      </c>
      <c r="G517" s="104"/>
      <c r="H517" s="34">
        <v>6</v>
      </c>
      <c r="I517" s="105"/>
      <c r="J517" s="98"/>
    </row>
    <row r="518" spans="1:10" ht="14.1" customHeight="1" x14ac:dyDescent="0.2">
      <c r="A518" s="103"/>
      <c r="B518" s="90"/>
      <c r="C518" s="88"/>
      <c r="D518" s="41"/>
      <c r="E518" s="41"/>
      <c r="F518" s="41"/>
      <c r="G518" s="104"/>
      <c r="H518" s="34"/>
      <c r="I518" s="105"/>
      <c r="J518" s="98"/>
    </row>
    <row r="519" spans="1:10" ht="14.1" customHeight="1" x14ac:dyDescent="0.2">
      <c r="A519" s="103"/>
      <c r="B519" s="90"/>
      <c r="C519" s="88"/>
      <c r="D519" s="41"/>
      <c r="E519" s="41"/>
      <c r="F519" s="41"/>
      <c r="G519" s="104"/>
      <c r="H519" s="34"/>
      <c r="I519" s="105"/>
      <c r="J519" s="98"/>
    </row>
    <row r="520" spans="1:10" ht="14.1" customHeight="1" x14ac:dyDescent="0.2">
      <c r="A520" s="103"/>
      <c r="B520" s="90"/>
      <c r="C520" s="88"/>
      <c r="D520" s="41"/>
      <c r="E520" s="41"/>
      <c r="F520" s="41"/>
      <c r="G520" s="104"/>
      <c r="H520" s="34"/>
      <c r="I520" s="105"/>
      <c r="J520" s="98"/>
    </row>
    <row r="521" spans="1:10" ht="14.1" customHeight="1" x14ac:dyDescent="0.2">
      <c r="A521" s="103"/>
      <c r="B521" s="90"/>
      <c r="C521" s="88"/>
      <c r="D521" s="41"/>
      <c r="E521" s="41"/>
      <c r="F521" s="41"/>
      <c r="G521" s="104"/>
      <c r="H521" s="34"/>
      <c r="I521" s="105"/>
      <c r="J521" s="98"/>
    </row>
    <row r="522" spans="1:10" ht="14.1" customHeight="1" x14ac:dyDescent="0.2">
      <c r="A522" s="103"/>
      <c r="B522" s="90"/>
      <c r="C522" s="89"/>
      <c r="D522" s="41"/>
      <c r="E522" s="41"/>
      <c r="F522" s="41"/>
      <c r="G522" s="104"/>
      <c r="H522" s="34"/>
      <c r="I522" s="105"/>
      <c r="J522" s="99"/>
    </row>
    <row r="523" spans="1:10" ht="14.1" customHeight="1" x14ac:dyDescent="0.2">
      <c r="A523" s="103" t="s">
        <v>143</v>
      </c>
      <c r="B523" s="90" t="s">
        <v>144</v>
      </c>
      <c r="C523" s="87" t="s">
        <v>61</v>
      </c>
      <c r="D523" s="44" t="s">
        <v>145</v>
      </c>
      <c r="E523" s="41" t="s">
        <v>66</v>
      </c>
      <c r="F523" s="41">
        <v>4</v>
      </c>
      <c r="G523" s="104">
        <f>SUM(F523:F529)</f>
        <v>16</v>
      </c>
      <c r="H523" s="34">
        <v>4</v>
      </c>
      <c r="I523" s="105">
        <f>SUM(H523:H529)</f>
        <v>14</v>
      </c>
      <c r="J523" s="97">
        <f>I523*0.8333333</f>
        <v>11.666666200000002</v>
      </c>
    </row>
    <row r="524" spans="1:10" ht="14.1" customHeight="1" x14ac:dyDescent="0.2">
      <c r="A524" s="103"/>
      <c r="B524" s="90"/>
      <c r="C524" s="88"/>
      <c r="D524" s="44" t="s">
        <v>146</v>
      </c>
      <c r="E524" s="41" t="s">
        <v>66</v>
      </c>
      <c r="F524" s="41">
        <v>4</v>
      </c>
      <c r="G524" s="104"/>
      <c r="H524" s="34">
        <v>4</v>
      </c>
      <c r="I524" s="105"/>
      <c r="J524" s="98"/>
    </row>
    <row r="525" spans="1:10" ht="14.1" customHeight="1" x14ac:dyDescent="0.2">
      <c r="A525" s="103"/>
      <c r="B525" s="90"/>
      <c r="C525" s="88"/>
      <c r="D525" s="44" t="s">
        <v>147</v>
      </c>
      <c r="E525" s="41" t="s">
        <v>66</v>
      </c>
      <c r="F525" s="41">
        <v>4</v>
      </c>
      <c r="G525" s="104"/>
      <c r="H525" s="34">
        <v>4</v>
      </c>
      <c r="I525" s="105"/>
      <c r="J525" s="98"/>
    </row>
    <row r="526" spans="1:10" ht="14.1" customHeight="1" x14ac:dyDescent="0.2">
      <c r="A526" s="103"/>
      <c r="B526" s="90"/>
      <c r="C526" s="88"/>
      <c r="D526" s="42" t="s">
        <v>148</v>
      </c>
      <c r="E526" s="41" t="s">
        <v>65</v>
      </c>
      <c r="F526" s="41">
        <v>4</v>
      </c>
      <c r="G526" s="104"/>
      <c r="H526" s="34">
        <v>2</v>
      </c>
      <c r="I526" s="105"/>
      <c r="J526" s="98"/>
    </row>
    <row r="527" spans="1:10" ht="14.1" customHeight="1" x14ac:dyDescent="0.2">
      <c r="A527" s="103"/>
      <c r="B527" s="90"/>
      <c r="C527" s="88"/>
      <c r="D527" s="41"/>
      <c r="E527" s="41"/>
      <c r="F527" s="41"/>
      <c r="G527" s="104"/>
      <c r="H527" s="34"/>
      <c r="I527" s="105"/>
      <c r="J527" s="98"/>
    </row>
    <row r="528" spans="1:10" ht="14.1" customHeight="1" x14ac:dyDescent="0.2">
      <c r="A528" s="103"/>
      <c r="B528" s="90"/>
      <c r="C528" s="88"/>
      <c r="D528" s="41"/>
      <c r="E528" s="41"/>
      <c r="F528" s="41"/>
      <c r="G528" s="104"/>
      <c r="H528" s="34"/>
      <c r="I528" s="105"/>
      <c r="J528" s="98"/>
    </row>
    <row r="529" spans="1:10" ht="14.1" customHeight="1" x14ac:dyDescent="0.2">
      <c r="A529" s="103"/>
      <c r="B529" s="90"/>
      <c r="C529" s="89"/>
      <c r="D529" s="41"/>
      <c r="E529" s="41"/>
      <c r="F529" s="41"/>
      <c r="G529" s="104"/>
      <c r="H529" s="34"/>
      <c r="I529" s="105"/>
      <c r="J529" s="99"/>
    </row>
    <row r="530" spans="1:10" ht="14.1" customHeight="1" x14ac:dyDescent="0.2">
      <c r="A530" s="103" t="s">
        <v>149</v>
      </c>
      <c r="B530" s="90" t="s">
        <v>150</v>
      </c>
      <c r="C530" s="87" t="s">
        <v>61</v>
      </c>
      <c r="D530" s="44" t="s">
        <v>151</v>
      </c>
      <c r="E530" s="41" t="s">
        <v>66</v>
      </c>
      <c r="F530" s="41">
        <v>4</v>
      </c>
      <c r="G530" s="104">
        <f>SUM(F530:F536)</f>
        <v>26</v>
      </c>
      <c r="H530" s="34">
        <v>4</v>
      </c>
      <c r="I530" s="105">
        <f>SUM(H530:H536)</f>
        <v>15</v>
      </c>
      <c r="J530" s="97">
        <f>I530*0.8333333</f>
        <v>12.499999500000001</v>
      </c>
    </row>
    <row r="531" spans="1:10" ht="14.1" customHeight="1" x14ac:dyDescent="0.2">
      <c r="A531" s="103"/>
      <c r="B531" s="90"/>
      <c r="C531" s="88"/>
      <c r="D531" s="42" t="s">
        <v>152</v>
      </c>
      <c r="E531" s="41" t="s">
        <v>65</v>
      </c>
      <c r="F531" s="41">
        <v>4</v>
      </c>
      <c r="G531" s="104"/>
      <c r="H531" s="34">
        <v>2</v>
      </c>
      <c r="I531" s="105"/>
      <c r="J531" s="98"/>
    </row>
    <row r="532" spans="1:10" ht="14.1" customHeight="1" x14ac:dyDescent="0.2">
      <c r="A532" s="103"/>
      <c r="B532" s="90"/>
      <c r="C532" s="88"/>
      <c r="D532" s="42" t="s">
        <v>153</v>
      </c>
      <c r="E532" s="41" t="s">
        <v>65</v>
      </c>
      <c r="F532" s="41">
        <v>4</v>
      </c>
      <c r="G532" s="104"/>
      <c r="H532" s="34">
        <v>2</v>
      </c>
      <c r="I532" s="105"/>
      <c r="J532" s="98"/>
    </row>
    <row r="533" spans="1:10" ht="14.1" customHeight="1" x14ac:dyDescent="0.2">
      <c r="A533" s="103"/>
      <c r="B533" s="90"/>
      <c r="C533" s="88"/>
      <c r="D533" s="42" t="s">
        <v>154</v>
      </c>
      <c r="E533" s="41" t="s">
        <v>65</v>
      </c>
      <c r="F533" s="41">
        <v>4</v>
      </c>
      <c r="G533" s="104"/>
      <c r="H533" s="34">
        <v>2</v>
      </c>
      <c r="I533" s="105"/>
      <c r="J533" s="98"/>
    </row>
    <row r="534" spans="1:10" ht="14.1" customHeight="1" x14ac:dyDescent="0.2">
      <c r="A534" s="103"/>
      <c r="B534" s="90"/>
      <c r="C534" s="88"/>
      <c r="D534" s="42" t="s">
        <v>155</v>
      </c>
      <c r="E534" s="41" t="s">
        <v>65</v>
      </c>
      <c r="F534" s="41">
        <v>4</v>
      </c>
      <c r="G534" s="104"/>
      <c r="H534" s="34">
        <v>2</v>
      </c>
      <c r="I534" s="105"/>
      <c r="J534" s="98"/>
    </row>
    <row r="535" spans="1:10" ht="14.1" customHeight="1" x14ac:dyDescent="0.2">
      <c r="A535" s="103"/>
      <c r="B535" s="90"/>
      <c r="C535" s="88"/>
      <c r="D535" s="42" t="s">
        <v>156</v>
      </c>
      <c r="E535" s="41" t="s">
        <v>65</v>
      </c>
      <c r="F535" s="41">
        <v>4</v>
      </c>
      <c r="G535" s="104"/>
      <c r="H535" s="34">
        <v>2</v>
      </c>
      <c r="I535" s="105"/>
      <c r="J535" s="98"/>
    </row>
    <row r="536" spans="1:10" ht="14.1" customHeight="1" x14ac:dyDescent="0.2">
      <c r="A536" s="103"/>
      <c r="B536" s="90"/>
      <c r="C536" s="89"/>
      <c r="D536" s="42" t="s">
        <v>157</v>
      </c>
      <c r="E536" s="41" t="s">
        <v>65</v>
      </c>
      <c r="F536" s="41">
        <v>2</v>
      </c>
      <c r="G536" s="104"/>
      <c r="H536" s="34">
        <v>1</v>
      </c>
      <c r="I536" s="105"/>
      <c r="J536" s="99"/>
    </row>
    <row r="537" spans="1:10" ht="14.1" customHeight="1" x14ac:dyDescent="0.2">
      <c r="A537" s="87" t="s">
        <v>158</v>
      </c>
      <c r="B537" s="100" t="s">
        <v>160</v>
      </c>
      <c r="C537" s="87" t="s">
        <v>61</v>
      </c>
      <c r="D537" s="41" t="s">
        <v>118</v>
      </c>
      <c r="E537" s="41" t="s">
        <v>66</v>
      </c>
      <c r="F537" s="41">
        <v>4</v>
      </c>
      <c r="G537" s="91">
        <f>SUM(F537:F543)</f>
        <v>18</v>
      </c>
      <c r="H537" s="34">
        <v>4</v>
      </c>
      <c r="I537" s="94">
        <f>SUM(H537:H543)</f>
        <v>16</v>
      </c>
      <c r="J537" s="97">
        <f>I537*0.8333333</f>
        <v>13.333332800000001</v>
      </c>
    </row>
    <row r="538" spans="1:10" ht="14.1" customHeight="1" x14ac:dyDescent="0.2">
      <c r="A538" s="88"/>
      <c r="B538" s="101"/>
      <c r="C538" s="88"/>
      <c r="D538" s="44" t="s">
        <v>159</v>
      </c>
      <c r="E538" s="41" t="s">
        <v>66</v>
      </c>
      <c r="F538" s="41">
        <v>10</v>
      </c>
      <c r="G538" s="92"/>
      <c r="H538" s="34">
        <v>10</v>
      </c>
      <c r="I538" s="95"/>
      <c r="J538" s="98"/>
    </row>
    <row r="539" spans="1:10" ht="14.1" customHeight="1" x14ac:dyDescent="0.2">
      <c r="A539" s="88"/>
      <c r="B539" s="101"/>
      <c r="C539" s="88"/>
      <c r="D539" s="42" t="s">
        <v>161</v>
      </c>
      <c r="E539" s="41" t="s">
        <v>65</v>
      </c>
      <c r="F539" s="41">
        <v>2</v>
      </c>
      <c r="G539" s="92"/>
      <c r="H539" s="34">
        <v>1</v>
      </c>
      <c r="I539" s="95"/>
      <c r="J539" s="98"/>
    </row>
    <row r="540" spans="1:10" ht="14.1" customHeight="1" x14ac:dyDescent="0.2">
      <c r="A540" s="88"/>
      <c r="B540" s="101"/>
      <c r="C540" s="88"/>
      <c r="D540" s="42" t="s">
        <v>162</v>
      </c>
      <c r="E540" s="41" t="s">
        <v>65</v>
      </c>
      <c r="F540" s="41">
        <v>2</v>
      </c>
      <c r="G540" s="92"/>
      <c r="H540" s="34">
        <v>1</v>
      </c>
      <c r="I540" s="95"/>
      <c r="J540" s="98"/>
    </row>
    <row r="541" spans="1:10" ht="14.1" customHeight="1" x14ac:dyDescent="0.2">
      <c r="A541" s="88"/>
      <c r="B541" s="101"/>
      <c r="C541" s="88"/>
      <c r="D541" s="41"/>
      <c r="E541" s="41"/>
      <c r="F541" s="41"/>
      <c r="G541" s="92"/>
      <c r="H541" s="34"/>
      <c r="I541" s="95"/>
      <c r="J541" s="98"/>
    </row>
    <row r="542" spans="1:10" ht="14.1" customHeight="1" x14ac:dyDescent="0.2">
      <c r="A542" s="88"/>
      <c r="B542" s="101"/>
      <c r="C542" s="88"/>
      <c r="D542" s="41"/>
      <c r="E542" s="41"/>
      <c r="F542" s="41"/>
      <c r="G542" s="92"/>
      <c r="H542" s="34"/>
      <c r="I542" s="95"/>
      <c r="J542" s="98"/>
    </row>
    <row r="543" spans="1:10" ht="14.1" customHeight="1" x14ac:dyDescent="0.2">
      <c r="A543" s="89"/>
      <c r="B543" s="102"/>
      <c r="C543" s="89"/>
      <c r="D543" s="41"/>
      <c r="E543" s="41"/>
      <c r="F543" s="41"/>
      <c r="G543" s="93"/>
      <c r="H543" s="34"/>
      <c r="I543" s="96"/>
      <c r="J543" s="99"/>
    </row>
    <row r="544" spans="1:10" ht="14.1" customHeight="1" x14ac:dyDescent="0.2">
      <c r="A544" s="87" t="s">
        <v>163</v>
      </c>
      <c r="B544" s="90" t="s">
        <v>136</v>
      </c>
      <c r="C544" s="87" t="s">
        <v>61</v>
      </c>
      <c r="D544" s="41" t="s">
        <v>137</v>
      </c>
      <c r="E544" s="41" t="s">
        <v>66</v>
      </c>
      <c r="F544" s="41">
        <v>6</v>
      </c>
      <c r="G544" s="91">
        <f>SUM(F544:F550)</f>
        <v>26</v>
      </c>
      <c r="H544" s="34">
        <v>6</v>
      </c>
      <c r="I544" s="94">
        <f>SUM(H544:H550)</f>
        <v>16</v>
      </c>
      <c r="J544" s="97">
        <f>I544*0.8333333</f>
        <v>13.333332800000001</v>
      </c>
    </row>
    <row r="545" spans="1:10" ht="14.1" customHeight="1" x14ac:dyDescent="0.2">
      <c r="A545" s="88"/>
      <c r="B545" s="90"/>
      <c r="C545" s="88"/>
      <c r="D545" s="42" t="s">
        <v>164</v>
      </c>
      <c r="E545" s="41" t="s">
        <v>65</v>
      </c>
      <c r="F545" s="41">
        <v>4</v>
      </c>
      <c r="G545" s="92"/>
      <c r="H545" s="34">
        <v>2</v>
      </c>
      <c r="I545" s="95"/>
      <c r="J545" s="98"/>
    </row>
    <row r="546" spans="1:10" ht="14.1" customHeight="1" x14ac:dyDescent="0.2">
      <c r="A546" s="88"/>
      <c r="B546" s="90"/>
      <c r="C546" s="88"/>
      <c r="D546" s="42" t="s">
        <v>165</v>
      </c>
      <c r="E546" s="41" t="s">
        <v>65</v>
      </c>
      <c r="F546" s="41">
        <v>4</v>
      </c>
      <c r="G546" s="92"/>
      <c r="H546" s="34">
        <v>2</v>
      </c>
      <c r="I546" s="95"/>
      <c r="J546" s="98"/>
    </row>
    <row r="547" spans="1:10" ht="14.1" customHeight="1" x14ac:dyDescent="0.2">
      <c r="A547" s="88"/>
      <c r="B547" s="90"/>
      <c r="C547" s="88"/>
      <c r="D547" s="42" t="s">
        <v>166</v>
      </c>
      <c r="E547" s="41" t="s">
        <v>65</v>
      </c>
      <c r="F547" s="41">
        <v>4</v>
      </c>
      <c r="G547" s="92"/>
      <c r="H547" s="34">
        <v>2</v>
      </c>
      <c r="I547" s="95"/>
      <c r="J547" s="98"/>
    </row>
    <row r="548" spans="1:10" ht="14.1" customHeight="1" x14ac:dyDescent="0.2">
      <c r="A548" s="88"/>
      <c r="B548" s="90"/>
      <c r="C548" s="88"/>
      <c r="D548" s="42" t="s">
        <v>167</v>
      </c>
      <c r="E548" s="41" t="s">
        <v>65</v>
      </c>
      <c r="F548" s="41">
        <v>4</v>
      </c>
      <c r="G548" s="92"/>
      <c r="H548" s="34">
        <v>2</v>
      </c>
      <c r="I548" s="95"/>
      <c r="J548" s="98"/>
    </row>
    <row r="549" spans="1:10" ht="14.1" customHeight="1" x14ac:dyDescent="0.2">
      <c r="A549" s="88"/>
      <c r="B549" s="90"/>
      <c r="C549" s="88"/>
      <c r="D549" s="42" t="s">
        <v>174</v>
      </c>
      <c r="E549" s="41" t="s">
        <v>65</v>
      </c>
      <c r="F549" s="41">
        <v>4</v>
      </c>
      <c r="G549" s="92"/>
      <c r="H549" s="34">
        <v>2</v>
      </c>
      <c r="I549" s="95"/>
      <c r="J549" s="98"/>
    </row>
    <row r="550" spans="1:10" ht="14.1" customHeight="1" x14ac:dyDescent="0.2">
      <c r="A550" s="89"/>
      <c r="B550" s="90"/>
      <c r="C550" s="89"/>
      <c r="D550" s="41"/>
      <c r="E550" s="41"/>
      <c r="F550" s="41"/>
      <c r="G550" s="93"/>
      <c r="H550" s="34"/>
      <c r="I550" s="96"/>
      <c r="J550" s="99"/>
    </row>
    <row r="551" spans="1:10" ht="14.1" customHeight="1" x14ac:dyDescent="0.2">
      <c r="A551" s="87" t="s">
        <v>168</v>
      </c>
      <c r="B551" s="90" t="s">
        <v>144</v>
      </c>
      <c r="C551" s="87" t="s">
        <v>61</v>
      </c>
      <c r="D551" s="44" t="s">
        <v>169</v>
      </c>
      <c r="E551" s="41" t="s">
        <v>66</v>
      </c>
      <c r="F551" s="41">
        <v>4</v>
      </c>
      <c r="G551" s="91">
        <f>SUM(F551:F557)</f>
        <v>20</v>
      </c>
      <c r="H551" s="34">
        <v>4</v>
      </c>
      <c r="I551" s="94">
        <f>SUM(H551:H557)</f>
        <v>16</v>
      </c>
      <c r="J551" s="97">
        <f>I551*0.8333333</f>
        <v>13.333332800000001</v>
      </c>
    </row>
    <row r="552" spans="1:10" ht="14.1" customHeight="1" x14ac:dyDescent="0.2">
      <c r="A552" s="88"/>
      <c r="B552" s="90"/>
      <c r="C552" s="88"/>
      <c r="D552" s="44" t="s">
        <v>170</v>
      </c>
      <c r="E552" s="41" t="s">
        <v>66</v>
      </c>
      <c r="F552" s="41">
        <v>4</v>
      </c>
      <c r="G552" s="92"/>
      <c r="H552" s="34">
        <v>4</v>
      </c>
      <c r="I552" s="95"/>
      <c r="J552" s="98"/>
    </row>
    <row r="553" spans="1:10" ht="14.1" customHeight="1" x14ac:dyDescent="0.2">
      <c r="A553" s="88"/>
      <c r="B553" s="90"/>
      <c r="C553" s="88"/>
      <c r="D553" s="42" t="s">
        <v>171</v>
      </c>
      <c r="E553" s="41" t="s">
        <v>66</v>
      </c>
      <c r="F553" s="41">
        <v>4</v>
      </c>
      <c r="G553" s="92"/>
      <c r="H553" s="34">
        <v>4</v>
      </c>
      <c r="I553" s="95"/>
      <c r="J553" s="98"/>
    </row>
    <row r="554" spans="1:10" ht="14.1" customHeight="1" x14ac:dyDescent="0.2">
      <c r="A554" s="88"/>
      <c r="B554" s="90"/>
      <c r="C554" s="88"/>
      <c r="D554" s="42" t="s">
        <v>172</v>
      </c>
      <c r="E554" s="41" t="s">
        <v>65</v>
      </c>
      <c r="F554" s="41">
        <v>4</v>
      </c>
      <c r="G554" s="92"/>
      <c r="H554" s="34">
        <v>2</v>
      </c>
      <c r="I554" s="95"/>
      <c r="J554" s="98"/>
    </row>
    <row r="555" spans="1:10" ht="14.1" customHeight="1" x14ac:dyDescent="0.2">
      <c r="A555" s="88"/>
      <c r="B555" s="90"/>
      <c r="C555" s="88"/>
      <c r="D555" s="42" t="s">
        <v>173</v>
      </c>
      <c r="E555" s="41" t="s">
        <v>65</v>
      </c>
      <c r="F555" s="41">
        <v>4</v>
      </c>
      <c r="G555" s="92"/>
      <c r="H555" s="34">
        <v>2</v>
      </c>
      <c r="I555" s="95"/>
      <c r="J555" s="98"/>
    </row>
    <row r="556" spans="1:10" ht="14.1" customHeight="1" x14ac:dyDescent="0.2">
      <c r="A556" s="88"/>
      <c r="B556" s="90"/>
      <c r="C556" s="88"/>
      <c r="D556" s="41"/>
      <c r="E556" s="41"/>
      <c r="F556" s="41"/>
      <c r="G556" s="92"/>
      <c r="H556" s="34"/>
      <c r="I556" s="95"/>
      <c r="J556" s="98"/>
    </row>
    <row r="557" spans="1:10" ht="14.1" customHeight="1" x14ac:dyDescent="0.2">
      <c r="A557" s="89"/>
      <c r="B557" s="90"/>
      <c r="C557" s="89"/>
      <c r="D557" s="41"/>
      <c r="E557" s="41"/>
      <c r="F557" s="41"/>
      <c r="G557" s="93"/>
      <c r="H557" s="34"/>
      <c r="I557" s="96"/>
      <c r="J557" s="99"/>
    </row>
    <row r="558" spans="1:10" ht="14.1" customHeight="1" x14ac:dyDescent="0.2">
      <c r="A558" s="87" t="s">
        <v>175</v>
      </c>
      <c r="B558" s="100" t="s">
        <v>91</v>
      </c>
      <c r="C558" s="87" t="s">
        <v>61</v>
      </c>
      <c r="D558" s="44" t="s">
        <v>176</v>
      </c>
      <c r="E558" s="41" t="s">
        <v>66</v>
      </c>
      <c r="F558" s="41">
        <v>4</v>
      </c>
      <c r="G558" s="91">
        <f>SUM(F558:F564)</f>
        <v>28</v>
      </c>
      <c r="H558" s="34">
        <v>4</v>
      </c>
      <c r="I558" s="94">
        <f>SUM(H558:H564)</f>
        <v>16</v>
      </c>
      <c r="J558" s="97">
        <f>I558*0.8333333</f>
        <v>13.333332800000001</v>
      </c>
    </row>
    <row r="559" spans="1:10" ht="14.1" customHeight="1" x14ac:dyDescent="0.2">
      <c r="A559" s="88"/>
      <c r="B559" s="101"/>
      <c r="C559" s="88"/>
      <c r="D559" s="42" t="s">
        <v>177</v>
      </c>
      <c r="E559" s="41" t="s">
        <v>65</v>
      </c>
      <c r="F559" s="41">
        <v>4</v>
      </c>
      <c r="G559" s="92"/>
      <c r="H559" s="34">
        <v>2</v>
      </c>
      <c r="I559" s="95"/>
      <c r="J559" s="98"/>
    </row>
    <row r="560" spans="1:10" ht="14.1" customHeight="1" x14ac:dyDescent="0.2">
      <c r="A560" s="88"/>
      <c r="B560" s="101"/>
      <c r="C560" s="88"/>
      <c r="D560" s="42" t="s">
        <v>178</v>
      </c>
      <c r="E560" s="41" t="s">
        <v>65</v>
      </c>
      <c r="F560" s="41">
        <v>4</v>
      </c>
      <c r="G560" s="92"/>
      <c r="H560" s="34">
        <v>2</v>
      </c>
      <c r="I560" s="95"/>
      <c r="J560" s="98"/>
    </row>
    <row r="561" spans="1:10" ht="14.1" customHeight="1" x14ac:dyDescent="0.2">
      <c r="A561" s="88"/>
      <c r="B561" s="101"/>
      <c r="C561" s="88"/>
      <c r="D561" s="42" t="s">
        <v>179</v>
      </c>
      <c r="E561" s="41" t="s">
        <v>65</v>
      </c>
      <c r="F561" s="41">
        <v>4</v>
      </c>
      <c r="G561" s="92"/>
      <c r="H561" s="34">
        <v>2</v>
      </c>
      <c r="I561" s="95"/>
      <c r="J561" s="98"/>
    </row>
    <row r="562" spans="1:10" ht="14.1" customHeight="1" x14ac:dyDescent="0.2">
      <c r="A562" s="88"/>
      <c r="B562" s="101"/>
      <c r="C562" s="88"/>
      <c r="D562" s="42" t="s">
        <v>180</v>
      </c>
      <c r="E562" s="41" t="s">
        <v>65</v>
      </c>
      <c r="F562" s="41">
        <v>4</v>
      </c>
      <c r="G562" s="92"/>
      <c r="H562" s="34">
        <v>2</v>
      </c>
      <c r="I562" s="95"/>
      <c r="J562" s="98"/>
    </row>
    <row r="563" spans="1:10" ht="14.1" customHeight="1" x14ac:dyDescent="0.2">
      <c r="A563" s="88"/>
      <c r="B563" s="101"/>
      <c r="C563" s="88"/>
      <c r="D563" s="42" t="s">
        <v>181</v>
      </c>
      <c r="E563" s="41" t="s">
        <v>65</v>
      </c>
      <c r="F563" s="41">
        <v>4</v>
      </c>
      <c r="G563" s="92"/>
      <c r="H563" s="34">
        <v>2</v>
      </c>
      <c r="I563" s="95"/>
      <c r="J563" s="98"/>
    </row>
    <row r="564" spans="1:10" ht="14.1" customHeight="1" x14ac:dyDescent="0.2">
      <c r="A564" s="89"/>
      <c r="B564" s="102"/>
      <c r="C564" s="89"/>
      <c r="D564" s="42" t="s">
        <v>182</v>
      </c>
      <c r="E564" s="41" t="s">
        <v>65</v>
      </c>
      <c r="F564" s="41">
        <v>4</v>
      </c>
      <c r="G564" s="93"/>
      <c r="H564" s="34">
        <v>2</v>
      </c>
      <c r="I564" s="96"/>
      <c r="J564" s="99"/>
    </row>
    <row r="565" spans="1:10" ht="14.1" customHeight="1" x14ac:dyDescent="0.2">
      <c r="A565" s="24"/>
      <c r="C565" s="24"/>
      <c r="D565" s="24"/>
      <c r="E565" s="24"/>
      <c r="F565" s="24"/>
      <c r="G565" s="24"/>
      <c r="H565" s="24"/>
      <c r="I565" s="24"/>
    </row>
    <row r="566" spans="1:10" s="24" customFormat="1" ht="14.1" customHeight="1" x14ac:dyDescent="0.2">
      <c r="A566" s="107" t="s">
        <v>192</v>
      </c>
      <c r="B566" s="107"/>
      <c r="C566" s="107"/>
      <c r="D566" s="107"/>
      <c r="E566" s="107"/>
      <c r="F566" s="107"/>
      <c r="G566" s="107"/>
      <c r="H566" s="107"/>
      <c r="I566" s="108"/>
      <c r="J566" s="40"/>
    </row>
    <row r="567" spans="1:10" s="79" customFormat="1" ht="14.1" customHeight="1" x14ac:dyDescent="0.2">
      <c r="A567" s="77"/>
      <c r="B567" s="77"/>
      <c r="C567" s="77"/>
      <c r="D567" s="77"/>
      <c r="E567" s="77"/>
      <c r="F567" s="77"/>
      <c r="G567" s="77"/>
      <c r="H567" s="77"/>
      <c r="I567" s="80"/>
      <c r="J567" s="78"/>
    </row>
    <row r="568" spans="1:10" s="24" customFormat="1" ht="35.1" customHeight="1" x14ac:dyDescent="0.2">
      <c r="A568" s="35" t="s">
        <v>48</v>
      </c>
      <c r="B568" s="35" t="s">
        <v>41</v>
      </c>
      <c r="C568" s="35" t="s">
        <v>47</v>
      </c>
      <c r="D568" s="35" t="s">
        <v>49</v>
      </c>
      <c r="E568" s="35" t="s">
        <v>42</v>
      </c>
      <c r="F568" s="35" t="s">
        <v>43</v>
      </c>
      <c r="G568" s="35" t="s">
        <v>44</v>
      </c>
      <c r="H568" s="35" t="s">
        <v>45</v>
      </c>
      <c r="I568" s="75" t="s">
        <v>46</v>
      </c>
      <c r="J568" s="35" t="s">
        <v>187</v>
      </c>
    </row>
    <row r="569" spans="1:10" s="24" customFormat="1" ht="14.1" customHeight="1" x14ac:dyDescent="0.2">
      <c r="A569" s="103" t="s">
        <v>67</v>
      </c>
      <c r="B569" s="90" t="s">
        <v>73</v>
      </c>
      <c r="C569" s="87" t="s">
        <v>61</v>
      </c>
      <c r="D569" s="41" t="s">
        <v>68</v>
      </c>
      <c r="E569" s="41" t="s">
        <v>66</v>
      </c>
      <c r="F569" s="41">
        <v>12</v>
      </c>
      <c r="G569" s="104">
        <f>SUM(F569:F575)</f>
        <v>20</v>
      </c>
      <c r="H569" s="34">
        <v>12</v>
      </c>
      <c r="I569" s="105">
        <f>SUM(H569:H575)</f>
        <v>16</v>
      </c>
      <c r="J569" s="106">
        <f>I569*0.8333333</f>
        <v>13.333332800000001</v>
      </c>
    </row>
    <row r="570" spans="1:10" s="24" customFormat="1" ht="14.1" customHeight="1" x14ac:dyDescent="0.2">
      <c r="A570" s="103"/>
      <c r="B570" s="90"/>
      <c r="C570" s="88"/>
      <c r="D570" s="41" t="s">
        <v>69</v>
      </c>
      <c r="E570" s="41" t="s">
        <v>65</v>
      </c>
      <c r="F570" s="41">
        <v>4</v>
      </c>
      <c r="G570" s="104"/>
      <c r="H570" s="34">
        <v>2</v>
      </c>
      <c r="I570" s="105"/>
      <c r="J570" s="106"/>
    </row>
    <row r="571" spans="1:10" s="24" customFormat="1" ht="14.1" customHeight="1" x14ac:dyDescent="0.2">
      <c r="A571" s="103"/>
      <c r="B571" s="90"/>
      <c r="C571" s="88"/>
      <c r="D571" s="42" t="s">
        <v>70</v>
      </c>
      <c r="E571" s="41" t="s">
        <v>65</v>
      </c>
      <c r="F571" s="41">
        <v>2</v>
      </c>
      <c r="G571" s="104"/>
      <c r="H571" s="34">
        <v>1</v>
      </c>
      <c r="I571" s="105"/>
      <c r="J571" s="106"/>
    </row>
    <row r="572" spans="1:10" s="24" customFormat="1" ht="14.1" customHeight="1" x14ac:dyDescent="0.2">
      <c r="A572" s="103"/>
      <c r="B572" s="90"/>
      <c r="C572" s="88"/>
      <c r="D572" s="42" t="s">
        <v>79</v>
      </c>
      <c r="E572" s="41" t="s">
        <v>65</v>
      </c>
      <c r="F572" s="41">
        <v>2</v>
      </c>
      <c r="G572" s="104"/>
      <c r="H572" s="34">
        <v>1</v>
      </c>
      <c r="I572" s="105"/>
      <c r="J572" s="106"/>
    </row>
    <row r="573" spans="1:10" s="24" customFormat="1" ht="14.1" customHeight="1" x14ac:dyDescent="0.2">
      <c r="A573" s="103"/>
      <c r="B573" s="90"/>
      <c r="C573" s="88"/>
      <c r="D573" s="41"/>
      <c r="E573" s="41"/>
      <c r="F573" s="41"/>
      <c r="G573" s="104"/>
      <c r="H573" s="34"/>
      <c r="I573" s="105"/>
      <c r="J573" s="106"/>
    </row>
    <row r="574" spans="1:10" s="24" customFormat="1" ht="14.1" customHeight="1" x14ac:dyDescent="0.2">
      <c r="A574" s="103"/>
      <c r="B574" s="90"/>
      <c r="C574" s="88"/>
      <c r="D574" s="41"/>
      <c r="E574" s="41"/>
      <c r="F574" s="41"/>
      <c r="G574" s="104"/>
      <c r="H574" s="34"/>
      <c r="I574" s="105"/>
      <c r="J574" s="106"/>
    </row>
    <row r="575" spans="1:10" s="24" customFormat="1" ht="14.1" customHeight="1" x14ac:dyDescent="0.2">
      <c r="A575" s="103"/>
      <c r="B575" s="90"/>
      <c r="C575" s="89"/>
      <c r="D575" s="41"/>
      <c r="E575" s="41"/>
      <c r="F575" s="41"/>
      <c r="G575" s="104"/>
      <c r="H575" s="34"/>
      <c r="I575" s="105"/>
      <c r="J575" s="106"/>
    </row>
    <row r="576" spans="1:10" s="24" customFormat="1" ht="14.1" customHeight="1" x14ac:dyDescent="0.2">
      <c r="A576" s="103" t="s">
        <v>59</v>
      </c>
      <c r="B576" s="100" t="s">
        <v>74</v>
      </c>
      <c r="C576" s="87" t="s">
        <v>61</v>
      </c>
      <c r="D576" s="43" t="s">
        <v>60</v>
      </c>
      <c r="E576" s="41" t="s">
        <v>66</v>
      </c>
      <c r="F576" s="41">
        <v>12</v>
      </c>
      <c r="G576" s="104">
        <f>SUM(F576:F582)</f>
        <v>18</v>
      </c>
      <c r="H576" s="34">
        <v>12</v>
      </c>
      <c r="I576" s="105">
        <f>SUM(H576:H582)</f>
        <v>15</v>
      </c>
      <c r="J576" s="106">
        <f>I576*0.8333333</f>
        <v>12.499999500000001</v>
      </c>
    </row>
    <row r="577" spans="1:10" s="24" customFormat="1" ht="14.1" customHeight="1" x14ac:dyDescent="0.2">
      <c r="A577" s="103"/>
      <c r="B577" s="101"/>
      <c r="C577" s="88"/>
      <c r="D577" s="41" t="s">
        <v>62</v>
      </c>
      <c r="E577" s="41" t="s">
        <v>65</v>
      </c>
      <c r="F577" s="41">
        <v>2</v>
      </c>
      <c r="G577" s="104"/>
      <c r="H577" s="34">
        <v>1</v>
      </c>
      <c r="I577" s="105"/>
      <c r="J577" s="106"/>
    </row>
    <row r="578" spans="1:10" s="24" customFormat="1" ht="14.1" customHeight="1" x14ac:dyDescent="0.2">
      <c r="A578" s="103"/>
      <c r="B578" s="101"/>
      <c r="C578" s="88"/>
      <c r="D578" s="41" t="s">
        <v>63</v>
      </c>
      <c r="E578" s="41" t="s">
        <v>65</v>
      </c>
      <c r="F578" s="41">
        <v>2</v>
      </c>
      <c r="G578" s="104"/>
      <c r="H578" s="34">
        <v>1</v>
      </c>
      <c r="I578" s="105"/>
      <c r="J578" s="106"/>
    </row>
    <row r="579" spans="1:10" s="24" customFormat="1" ht="14.1" customHeight="1" x14ac:dyDescent="0.2">
      <c r="A579" s="103"/>
      <c r="B579" s="101"/>
      <c r="C579" s="88"/>
      <c r="D579" s="42" t="s">
        <v>64</v>
      </c>
      <c r="E579" s="41" t="s">
        <v>65</v>
      </c>
      <c r="F579" s="41">
        <v>2</v>
      </c>
      <c r="G579" s="104"/>
      <c r="H579" s="34">
        <v>1</v>
      </c>
      <c r="I579" s="105"/>
      <c r="J579" s="106"/>
    </row>
    <row r="580" spans="1:10" s="24" customFormat="1" ht="14.1" customHeight="1" x14ac:dyDescent="0.2">
      <c r="A580" s="103"/>
      <c r="B580" s="101"/>
      <c r="C580" s="88"/>
      <c r="D580" s="41"/>
      <c r="E580" s="41"/>
      <c r="F580" s="41"/>
      <c r="G580" s="104"/>
      <c r="H580" s="34"/>
      <c r="I580" s="105"/>
      <c r="J580" s="106"/>
    </row>
    <row r="581" spans="1:10" s="24" customFormat="1" ht="14.1" customHeight="1" x14ac:dyDescent="0.2">
      <c r="A581" s="103"/>
      <c r="B581" s="101"/>
      <c r="C581" s="88"/>
      <c r="D581" s="41"/>
      <c r="E581" s="41"/>
      <c r="F581" s="41"/>
      <c r="G581" s="104"/>
      <c r="H581" s="34"/>
      <c r="I581" s="105"/>
      <c r="J581" s="106"/>
    </row>
    <row r="582" spans="1:10" s="24" customFormat="1" ht="14.1" customHeight="1" x14ac:dyDescent="0.2">
      <c r="A582" s="103"/>
      <c r="B582" s="102"/>
      <c r="C582" s="89"/>
      <c r="D582" s="41"/>
      <c r="E582" s="41"/>
      <c r="F582" s="41"/>
      <c r="G582" s="104"/>
      <c r="H582" s="34"/>
      <c r="I582" s="105"/>
      <c r="J582" s="106"/>
    </row>
    <row r="583" spans="1:10" s="24" customFormat="1" ht="14.1" customHeight="1" x14ac:dyDescent="0.2">
      <c r="A583" s="103" t="s">
        <v>71</v>
      </c>
      <c r="B583" s="100" t="s">
        <v>75</v>
      </c>
      <c r="C583" s="87" t="s">
        <v>61</v>
      </c>
      <c r="D583" s="43" t="s">
        <v>76</v>
      </c>
      <c r="E583" s="41" t="s">
        <v>66</v>
      </c>
      <c r="F583" s="41">
        <v>4</v>
      </c>
      <c r="G583" s="104">
        <f>SUM(F583:F589)</f>
        <v>18</v>
      </c>
      <c r="H583" s="34">
        <v>4</v>
      </c>
      <c r="I583" s="105">
        <f>SUM(H583:H589)</f>
        <v>16</v>
      </c>
      <c r="J583" s="106">
        <f>I583*0.8333333</f>
        <v>13.333332800000001</v>
      </c>
    </row>
    <row r="584" spans="1:10" s="24" customFormat="1" ht="14.1" customHeight="1" x14ac:dyDescent="0.2">
      <c r="A584" s="103"/>
      <c r="B584" s="101"/>
      <c r="C584" s="88"/>
      <c r="D584" s="41" t="s">
        <v>72</v>
      </c>
      <c r="E584" s="41" t="s">
        <v>66</v>
      </c>
      <c r="F584" s="41">
        <v>10</v>
      </c>
      <c r="G584" s="104"/>
      <c r="H584" s="34">
        <v>10</v>
      </c>
      <c r="I584" s="105"/>
      <c r="J584" s="106"/>
    </row>
    <row r="585" spans="1:10" s="24" customFormat="1" ht="14.1" customHeight="1" x14ac:dyDescent="0.2">
      <c r="A585" s="103"/>
      <c r="B585" s="101"/>
      <c r="C585" s="88"/>
      <c r="D585" s="42" t="s">
        <v>77</v>
      </c>
      <c r="E585" s="41" t="s">
        <v>65</v>
      </c>
      <c r="F585" s="41">
        <v>2</v>
      </c>
      <c r="G585" s="104"/>
      <c r="H585" s="34">
        <v>1</v>
      </c>
      <c r="I585" s="105"/>
      <c r="J585" s="106"/>
    </row>
    <row r="586" spans="1:10" s="24" customFormat="1" ht="14.1" customHeight="1" x14ac:dyDescent="0.2">
      <c r="A586" s="103"/>
      <c r="B586" s="101"/>
      <c r="C586" s="88"/>
      <c r="D586" s="42" t="s">
        <v>78</v>
      </c>
      <c r="E586" s="41" t="s">
        <v>65</v>
      </c>
      <c r="F586" s="41">
        <v>2</v>
      </c>
      <c r="G586" s="104"/>
      <c r="H586" s="34">
        <v>1</v>
      </c>
      <c r="I586" s="105"/>
      <c r="J586" s="106"/>
    </row>
    <row r="587" spans="1:10" s="24" customFormat="1" ht="14.1" customHeight="1" x14ac:dyDescent="0.2">
      <c r="A587" s="103"/>
      <c r="B587" s="101"/>
      <c r="C587" s="88"/>
      <c r="D587" s="41"/>
      <c r="E587" s="41"/>
      <c r="F587" s="41"/>
      <c r="G587" s="104"/>
      <c r="H587" s="34"/>
      <c r="I587" s="105"/>
      <c r="J587" s="106"/>
    </row>
    <row r="588" spans="1:10" s="24" customFormat="1" ht="14.1" customHeight="1" x14ac:dyDescent="0.2">
      <c r="A588" s="103"/>
      <c r="B588" s="101"/>
      <c r="C588" s="88"/>
      <c r="D588" s="41"/>
      <c r="E588" s="41"/>
      <c r="F588" s="41"/>
      <c r="G588" s="104"/>
      <c r="H588" s="34"/>
      <c r="I588" s="105"/>
      <c r="J588" s="106"/>
    </row>
    <row r="589" spans="1:10" s="24" customFormat="1" ht="14.1" customHeight="1" x14ac:dyDescent="0.2">
      <c r="A589" s="103"/>
      <c r="B589" s="102"/>
      <c r="C589" s="89"/>
      <c r="D589" s="41"/>
      <c r="E589" s="41"/>
      <c r="F589" s="41"/>
      <c r="G589" s="104"/>
      <c r="H589" s="34"/>
      <c r="I589" s="105"/>
      <c r="J589" s="106"/>
    </row>
    <row r="590" spans="1:10" s="24" customFormat="1" ht="14.1" customHeight="1" x14ac:dyDescent="0.2">
      <c r="A590" s="103" t="s">
        <v>80</v>
      </c>
      <c r="B590" s="90" t="s">
        <v>81</v>
      </c>
      <c r="C590" s="87" t="s">
        <v>61</v>
      </c>
      <c r="D590" s="44" t="s">
        <v>92</v>
      </c>
      <c r="E590" s="41" t="s">
        <v>66</v>
      </c>
      <c r="F590" s="41">
        <v>4</v>
      </c>
      <c r="G590" s="104">
        <f>SUM(F590:F597)</f>
        <v>26</v>
      </c>
      <c r="H590" s="34">
        <v>4</v>
      </c>
      <c r="I590" s="105">
        <f>SUM(H590:H597)</f>
        <v>15</v>
      </c>
      <c r="J590" s="97">
        <f>I590*0.8333333</f>
        <v>12.499999500000001</v>
      </c>
    </row>
    <row r="591" spans="1:10" s="24" customFormat="1" ht="14.1" customHeight="1" x14ac:dyDescent="0.2">
      <c r="A591" s="103"/>
      <c r="B591" s="90"/>
      <c r="C591" s="88"/>
      <c r="D591" s="42" t="s">
        <v>83</v>
      </c>
      <c r="E591" s="41" t="s">
        <v>65</v>
      </c>
      <c r="F591" s="41">
        <v>2</v>
      </c>
      <c r="G591" s="104"/>
      <c r="H591" s="34">
        <v>1</v>
      </c>
      <c r="I591" s="105"/>
      <c r="J591" s="98"/>
    </row>
    <row r="592" spans="1:10" s="24" customFormat="1" ht="14.1" customHeight="1" x14ac:dyDescent="0.2">
      <c r="A592" s="103"/>
      <c r="B592" s="90"/>
      <c r="C592" s="88"/>
      <c r="D592" s="42" t="s">
        <v>84</v>
      </c>
      <c r="E592" s="41" t="s">
        <v>65</v>
      </c>
      <c r="F592" s="41">
        <v>4</v>
      </c>
      <c r="G592" s="104"/>
      <c r="H592" s="34">
        <v>2</v>
      </c>
      <c r="I592" s="105"/>
      <c r="J592" s="98"/>
    </row>
    <row r="593" spans="1:10" s="24" customFormat="1" ht="14.1" customHeight="1" x14ac:dyDescent="0.2">
      <c r="A593" s="103"/>
      <c r="B593" s="90"/>
      <c r="C593" s="88"/>
      <c r="D593" s="42" t="s">
        <v>85</v>
      </c>
      <c r="E593" s="41" t="s">
        <v>65</v>
      </c>
      <c r="F593" s="41">
        <v>4</v>
      </c>
      <c r="G593" s="104"/>
      <c r="H593" s="34">
        <v>2</v>
      </c>
      <c r="I593" s="105"/>
      <c r="J593" s="98"/>
    </row>
    <row r="594" spans="1:10" s="24" customFormat="1" ht="14.1" customHeight="1" x14ac:dyDescent="0.2">
      <c r="A594" s="103"/>
      <c r="B594" s="90"/>
      <c r="C594" s="88"/>
      <c r="D594" s="42" t="s">
        <v>86</v>
      </c>
      <c r="E594" s="41" t="s">
        <v>65</v>
      </c>
      <c r="F594" s="41">
        <v>4</v>
      </c>
      <c r="G594" s="104"/>
      <c r="H594" s="34">
        <v>2</v>
      </c>
      <c r="I594" s="105"/>
      <c r="J594" s="98"/>
    </row>
    <row r="595" spans="1:10" s="24" customFormat="1" ht="14.1" customHeight="1" x14ac:dyDescent="0.2">
      <c r="A595" s="103"/>
      <c r="B595" s="90"/>
      <c r="C595" s="88"/>
      <c r="D595" s="42" t="s">
        <v>87</v>
      </c>
      <c r="E595" s="41" t="s">
        <v>65</v>
      </c>
      <c r="F595" s="41">
        <v>2</v>
      </c>
      <c r="G595" s="104"/>
      <c r="H595" s="34">
        <v>1</v>
      </c>
      <c r="I595" s="105"/>
      <c r="J595" s="98"/>
    </row>
    <row r="596" spans="1:10" s="24" customFormat="1" ht="14.1" customHeight="1" x14ac:dyDescent="0.2">
      <c r="A596" s="103"/>
      <c r="B596" s="90"/>
      <c r="C596" s="88"/>
      <c r="D596" s="42" t="s">
        <v>88</v>
      </c>
      <c r="E596" s="41" t="s">
        <v>65</v>
      </c>
      <c r="F596" s="41">
        <v>4</v>
      </c>
      <c r="G596" s="104"/>
      <c r="H596" s="34">
        <v>2</v>
      </c>
      <c r="I596" s="105"/>
      <c r="J596" s="98"/>
    </row>
    <row r="597" spans="1:10" s="24" customFormat="1" ht="14.1" customHeight="1" x14ac:dyDescent="0.2">
      <c r="A597" s="103"/>
      <c r="B597" s="90"/>
      <c r="C597" s="89"/>
      <c r="D597" s="42" t="s">
        <v>89</v>
      </c>
      <c r="E597" s="41" t="s">
        <v>65</v>
      </c>
      <c r="F597" s="41">
        <v>2</v>
      </c>
      <c r="G597" s="104"/>
      <c r="H597" s="34">
        <v>1</v>
      </c>
      <c r="I597" s="105"/>
      <c r="J597" s="99"/>
    </row>
    <row r="598" spans="1:10" s="24" customFormat="1" ht="14.1" customHeight="1" x14ac:dyDescent="0.2">
      <c r="A598" s="103" t="s">
        <v>90</v>
      </c>
      <c r="B598" s="90" t="s">
        <v>91</v>
      </c>
      <c r="C598" s="87" t="s">
        <v>61</v>
      </c>
      <c r="D598" s="41" t="s">
        <v>82</v>
      </c>
      <c r="E598" s="41" t="s">
        <v>66</v>
      </c>
      <c r="F598" s="41">
        <v>4</v>
      </c>
      <c r="G598" s="104">
        <f>SUM(F598:F605)</f>
        <v>26</v>
      </c>
      <c r="H598" s="34">
        <v>4</v>
      </c>
      <c r="I598" s="105">
        <f>SUM(H598:H605)</f>
        <v>15</v>
      </c>
      <c r="J598" s="97">
        <f>I598*0.8333333</f>
        <v>12.499999500000001</v>
      </c>
    </row>
    <row r="599" spans="1:10" s="24" customFormat="1" ht="14.1" customHeight="1" x14ac:dyDescent="0.2">
      <c r="A599" s="103"/>
      <c r="B599" s="90"/>
      <c r="C599" s="88"/>
      <c r="D599" s="42" t="s">
        <v>93</v>
      </c>
      <c r="E599" s="41" t="s">
        <v>65</v>
      </c>
      <c r="F599" s="41">
        <v>4</v>
      </c>
      <c r="G599" s="104"/>
      <c r="H599" s="34">
        <v>2</v>
      </c>
      <c r="I599" s="105"/>
      <c r="J599" s="98"/>
    </row>
    <row r="600" spans="1:10" s="24" customFormat="1" ht="14.1" customHeight="1" x14ac:dyDescent="0.2">
      <c r="A600" s="103"/>
      <c r="B600" s="90"/>
      <c r="C600" s="88"/>
      <c r="D600" s="42" t="s">
        <v>94</v>
      </c>
      <c r="E600" s="41" t="s">
        <v>65</v>
      </c>
      <c r="F600" s="41">
        <v>2</v>
      </c>
      <c r="G600" s="104"/>
      <c r="H600" s="34">
        <v>1</v>
      </c>
      <c r="I600" s="105"/>
      <c r="J600" s="98"/>
    </row>
    <row r="601" spans="1:10" s="24" customFormat="1" ht="14.1" customHeight="1" x14ac:dyDescent="0.2">
      <c r="A601" s="103"/>
      <c r="B601" s="90"/>
      <c r="C601" s="88"/>
      <c r="D601" s="42" t="s">
        <v>95</v>
      </c>
      <c r="E601" s="41" t="s">
        <v>65</v>
      </c>
      <c r="F601" s="41">
        <v>4</v>
      </c>
      <c r="G601" s="104"/>
      <c r="H601" s="34">
        <v>2</v>
      </c>
      <c r="I601" s="105"/>
      <c r="J601" s="98"/>
    </row>
    <row r="602" spans="1:10" s="24" customFormat="1" ht="14.1" customHeight="1" x14ac:dyDescent="0.2">
      <c r="A602" s="103"/>
      <c r="B602" s="90"/>
      <c r="C602" s="88"/>
      <c r="D602" s="42" t="s">
        <v>96</v>
      </c>
      <c r="E602" s="41" t="s">
        <v>65</v>
      </c>
      <c r="F602" s="41">
        <v>4</v>
      </c>
      <c r="G602" s="104"/>
      <c r="H602" s="34">
        <v>2</v>
      </c>
      <c r="I602" s="105"/>
      <c r="J602" s="98"/>
    </row>
    <row r="603" spans="1:10" s="24" customFormat="1" ht="14.1" customHeight="1" x14ac:dyDescent="0.2">
      <c r="A603" s="103"/>
      <c r="B603" s="90"/>
      <c r="C603" s="88"/>
      <c r="D603" s="42" t="s">
        <v>97</v>
      </c>
      <c r="E603" s="41" t="s">
        <v>65</v>
      </c>
      <c r="F603" s="41">
        <v>2</v>
      </c>
      <c r="G603" s="104"/>
      <c r="H603" s="34">
        <v>1</v>
      </c>
      <c r="I603" s="105"/>
      <c r="J603" s="98"/>
    </row>
    <row r="604" spans="1:10" s="24" customFormat="1" ht="14.1" customHeight="1" x14ac:dyDescent="0.2">
      <c r="A604" s="103"/>
      <c r="B604" s="90"/>
      <c r="C604" s="88"/>
      <c r="D604" s="42" t="s">
        <v>98</v>
      </c>
      <c r="E604" s="41" t="s">
        <v>65</v>
      </c>
      <c r="F604" s="41">
        <v>2</v>
      </c>
      <c r="G604" s="104"/>
      <c r="H604" s="34">
        <v>1</v>
      </c>
      <c r="I604" s="105"/>
      <c r="J604" s="98"/>
    </row>
    <row r="605" spans="1:10" s="24" customFormat="1" ht="14.1" customHeight="1" x14ac:dyDescent="0.2">
      <c r="A605" s="103"/>
      <c r="B605" s="90"/>
      <c r="C605" s="89"/>
      <c r="D605" s="42" t="s">
        <v>99</v>
      </c>
      <c r="E605" s="41" t="s">
        <v>65</v>
      </c>
      <c r="F605" s="41">
        <v>4</v>
      </c>
      <c r="G605" s="104"/>
      <c r="H605" s="34">
        <v>2</v>
      </c>
      <c r="I605" s="105"/>
      <c r="J605" s="99"/>
    </row>
    <row r="606" spans="1:10" s="24" customFormat="1" ht="14.1" customHeight="1" x14ac:dyDescent="0.2">
      <c r="A606" s="103" t="s">
        <v>100</v>
      </c>
      <c r="B606" s="90" t="s">
        <v>101</v>
      </c>
      <c r="C606" s="87" t="s">
        <v>61</v>
      </c>
      <c r="D606" s="44" t="s">
        <v>102</v>
      </c>
      <c r="E606" s="41" t="s">
        <v>66</v>
      </c>
      <c r="F606" s="41">
        <v>12</v>
      </c>
      <c r="G606" s="104">
        <f>SUM(F606:F612)</f>
        <v>20</v>
      </c>
      <c r="H606" s="34">
        <v>12</v>
      </c>
      <c r="I606" s="105">
        <f>SUM(H606:H612)</f>
        <v>16</v>
      </c>
      <c r="J606" s="97">
        <f>I606*0.8333333</f>
        <v>13.333332800000001</v>
      </c>
    </row>
    <row r="607" spans="1:10" s="24" customFormat="1" ht="14.1" customHeight="1" x14ac:dyDescent="0.2">
      <c r="A607" s="103"/>
      <c r="B607" s="90"/>
      <c r="C607" s="88"/>
      <c r="D607" s="42" t="s">
        <v>103</v>
      </c>
      <c r="E607" s="41" t="s">
        <v>65</v>
      </c>
      <c r="F607" s="41">
        <v>4</v>
      </c>
      <c r="G607" s="104"/>
      <c r="H607" s="34">
        <v>2</v>
      </c>
      <c r="I607" s="105"/>
      <c r="J607" s="98"/>
    </row>
    <row r="608" spans="1:10" s="24" customFormat="1" ht="14.1" customHeight="1" x14ac:dyDescent="0.2">
      <c r="A608" s="103"/>
      <c r="B608" s="90"/>
      <c r="C608" s="88"/>
      <c r="D608" s="42" t="s">
        <v>104</v>
      </c>
      <c r="E608" s="41" t="s">
        <v>65</v>
      </c>
      <c r="F608" s="41">
        <v>4</v>
      </c>
      <c r="G608" s="104"/>
      <c r="H608" s="34">
        <v>2</v>
      </c>
      <c r="I608" s="105"/>
      <c r="J608" s="98"/>
    </row>
    <row r="609" spans="1:10" s="24" customFormat="1" ht="14.1" customHeight="1" x14ac:dyDescent="0.2">
      <c r="A609" s="103"/>
      <c r="B609" s="90"/>
      <c r="C609" s="88"/>
      <c r="D609" s="41"/>
      <c r="E609" s="41"/>
      <c r="F609" s="41"/>
      <c r="G609" s="104"/>
      <c r="H609" s="34"/>
      <c r="I609" s="105"/>
      <c r="J609" s="98"/>
    </row>
    <row r="610" spans="1:10" s="24" customFormat="1" ht="14.1" customHeight="1" x14ac:dyDescent="0.2">
      <c r="A610" s="103"/>
      <c r="B610" s="90"/>
      <c r="C610" s="88"/>
      <c r="D610" s="41"/>
      <c r="E610" s="41"/>
      <c r="F610" s="41"/>
      <c r="G610" s="104"/>
      <c r="H610" s="34"/>
      <c r="I610" s="105"/>
      <c r="J610" s="98"/>
    </row>
    <row r="611" spans="1:10" s="24" customFormat="1" ht="14.1" customHeight="1" x14ac:dyDescent="0.2">
      <c r="A611" s="103"/>
      <c r="B611" s="90"/>
      <c r="C611" s="88"/>
      <c r="D611" s="41"/>
      <c r="E611" s="41"/>
      <c r="F611" s="41"/>
      <c r="G611" s="104"/>
      <c r="H611" s="34"/>
      <c r="I611" s="105"/>
      <c r="J611" s="98"/>
    </row>
    <row r="612" spans="1:10" s="24" customFormat="1" ht="14.1" customHeight="1" x14ac:dyDescent="0.2">
      <c r="A612" s="103"/>
      <c r="B612" s="90"/>
      <c r="C612" s="89"/>
      <c r="D612" s="41"/>
      <c r="E612" s="41"/>
      <c r="F612" s="41"/>
      <c r="G612" s="104"/>
      <c r="H612" s="34"/>
      <c r="I612" s="105"/>
      <c r="J612" s="99"/>
    </row>
    <row r="613" spans="1:10" s="24" customFormat="1" ht="14.1" customHeight="1" x14ac:dyDescent="0.2">
      <c r="A613" s="103" t="s">
        <v>105</v>
      </c>
      <c r="B613" s="90" t="s">
        <v>106</v>
      </c>
      <c r="C613" s="87" t="s">
        <v>61</v>
      </c>
      <c r="D613" s="44" t="s">
        <v>107</v>
      </c>
      <c r="E613" s="41" t="s">
        <v>66</v>
      </c>
      <c r="F613" s="41">
        <v>4</v>
      </c>
      <c r="G613" s="104">
        <f>SUM(F613:F619)</f>
        <v>16</v>
      </c>
      <c r="H613" s="34">
        <v>4</v>
      </c>
      <c r="I613" s="105">
        <f>SUM(H613:H619)</f>
        <v>14</v>
      </c>
      <c r="J613" s="97">
        <f>I613*0.8333333</f>
        <v>11.666666200000002</v>
      </c>
    </row>
    <row r="614" spans="1:10" s="24" customFormat="1" ht="14.1" customHeight="1" x14ac:dyDescent="0.2">
      <c r="A614" s="103"/>
      <c r="B614" s="90"/>
      <c r="C614" s="88"/>
      <c r="D614" s="44" t="s">
        <v>108</v>
      </c>
      <c r="E614" s="41" t="s">
        <v>66</v>
      </c>
      <c r="F614" s="41">
        <v>4</v>
      </c>
      <c r="G614" s="104"/>
      <c r="H614" s="34">
        <v>4</v>
      </c>
      <c r="I614" s="105"/>
      <c r="J614" s="98"/>
    </row>
    <row r="615" spans="1:10" s="24" customFormat="1" ht="14.1" customHeight="1" x14ac:dyDescent="0.2">
      <c r="A615" s="103"/>
      <c r="B615" s="90"/>
      <c r="C615" s="88"/>
      <c r="D615" s="44" t="s">
        <v>109</v>
      </c>
      <c r="E615" s="41" t="s">
        <v>66</v>
      </c>
      <c r="F615" s="41">
        <v>4</v>
      </c>
      <c r="G615" s="104"/>
      <c r="H615" s="34">
        <v>4</v>
      </c>
      <c r="I615" s="105"/>
      <c r="J615" s="98"/>
    </row>
    <row r="616" spans="1:10" s="24" customFormat="1" ht="14.1" customHeight="1" x14ac:dyDescent="0.2">
      <c r="A616" s="103"/>
      <c r="B616" s="90"/>
      <c r="C616" s="88"/>
      <c r="D616" s="42" t="s">
        <v>111</v>
      </c>
      <c r="E616" s="41" t="s">
        <v>65</v>
      </c>
      <c r="F616" s="41">
        <v>4</v>
      </c>
      <c r="G616" s="104"/>
      <c r="H616" s="34">
        <v>2</v>
      </c>
      <c r="I616" s="105"/>
      <c r="J616" s="98"/>
    </row>
    <row r="617" spans="1:10" s="24" customFormat="1" ht="14.1" customHeight="1" x14ac:dyDescent="0.2">
      <c r="A617" s="103"/>
      <c r="B617" s="90"/>
      <c r="C617" s="88"/>
      <c r="D617" s="42"/>
      <c r="E617" s="41"/>
      <c r="F617" s="41"/>
      <c r="G617" s="104"/>
      <c r="H617" s="34"/>
      <c r="I617" s="105"/>
      <c r="J617" s="98"/>
    </row>
    <row r="618" spans="1:10" s="24" customFormat="1" ht="14.1" customHeight="1" x14ac:dyDescent="0.2">
      <c r="A618" s="103"/>
      <c r="B618" s="90"/>
      <c r="C618" s="88"/>
      <c r="D618" s="41"/>
      <c r="E618" s="41"/>
      <c r="F618" s="41"/>
      <c r="G618" s="104"/>
      <c r="H618" s="34"/>
      <c r="I618" s="105"/>
      <c r="J618" s="98"/>
    </row>
    <row r="619" spans="1:10" s="24" customFormat="1" ht="14.1" customHeight="1" x14ac:dyDescent="0.2">
      <c r="A619" s="103"/>
      <c r="B619" s="90"/>
      <c r="C619" s="89"/>
      <c r="D619" s="41"/>
      <c r="E619" s="41"/>
      <c r="F619" s="41"/>
      <c r="G619" s="104"/>
      <c r="H619" s="34"/>
      <c r="I619" s="105"/>
      <c r="J619" s="99"/>
    </row>
    <row r="620" spans="1:10" s="24" customFormat="1" ht="14.1" customHeight="1" x14ac:dyDescent="0.2">
      <c r="A620" s="103" t="s">
        <v>112</v>
      </c>
      <c r="B620" s="90" t="s">
        <v>113</v>
      </c>
      <c r="C620" s="87" t="s">
        <v>61</v>
      </c>
      <c r="D620" s="44" t="s">
        <v>114</v>
      </c>
      <c r="E620" s="41" t="s">
        <v>66</v>
      </c>
      <c r="F620" s="41">
        <v>4</v>
      </c>
      <c r="G620" s="104">
        <f>SUM(F620:F626)</f>
        <v>18</v>
      </c>
      <c r="H620" s="34">
        <v>4</v>
      </c>
      <c r="I620" s="105">
        <f>SUM(H620:H626)</f>
        <v>15</v>
      </c>
      <c r="J620" s="97">
        <f>I620*0.8333333</f>
        <v>12.499999500000001</v>
      </c>
    </row>
    <row r="621" spans="1:10" s="24" customFormat="1" ht="14.1" customHeight="1" x14ac:dyDescent="0.2">
      <c r="A621" s="103"/>
      <c r="B621" s="90"/>
      <c r="C621" s="88"/>
      <c r="D621" s="44" t="s">
        <v>111</v>
      </c>
      <c r="E621" s="41" t="s">
        <v>66</v>
      </c>
      <c r="F621" s="41">
        <v>4</v>
      </c>
      <c r="G621" s="104"/>
      <c r="H621" s="34">
        <v>4</v>
      </c>
      <c r="I621" s="105"/>
      <c r="J621" s="98"/>
    </row>
    <row r="622" spans="1:10" s="24" customFormat="1" ht="14.1" customHeight="1" x14ac:dyDescent="0.2">
      <c r="A622" s="103"/>
      <c r="B622" s="90"/>
      <c r="C622" s="88"/>
      <c r="D622" s="44" t="s">
        <v>115</v>
      </c>
      <c r="E622" s="41" t="s">
        <v>66</v>
      </c>
      <c r="F622" s="41">
        <v>4</v>
      </c>
      <c r="G622" s="104"/>
      <c r="H622" s="34">
        <v>4</v>
      </c>
      <c r="I622" s="105"/>
      <c r="J622" s="98"/>
    </row>
    <row r="623" spans="1:10" s="24" customFormat="1" ht="14.1" customHeight="1" x14ac:dyDescent="0.2">
      <c r="A623" s="103"/>
      <c r="B623" s="90"/>
      <c r="C623" s="88"/>
      <c r="D623" s="42" t="s">
        <v>116</v>
      </c>
      <c r="E623" s="41" t="s">
        <v>65</v>
      </c>
      <c r="F623" s="41">
        <v>4</v>
      </c>
      <c r="G623" s="104"/>
      <c r="H623" s="34">
        <v>2</v>
      </c>
      <c r="I623" s="105"/>
      <c r="J623" s="98"/>
    </row>
    <row r="624" spans="1:10" s="24" customFormat="1" ht="14.1" customHeight="1" x14ac:dyDescent="0.2">
      <c r="A624" s="103"/>
      <c r="B624" s="90"/>
      <c r="C624" s="88"/>
      <c r="D624" s="42" t="s">
        <v>110</v>
      </c>
      <c r="E624" s="41" t="s">
        <v>65</v>
      </c>
      <c r="F624" s="41">
        <v>2</v>
      </c>
      <c r="G624" s="104"/>
      <c r="H624" s="34">
        <v>1</v>
      </c>
      <c r="I624" s="105"/>
      <c r="J624" s="98"/>
    </row>
    <row r="625" spans="1:10" s="24" customFormat="1" ht="14.1" customHeight="1" x14ac:dyDescent="0.2">
      <c r="A625" s="103"/>
      <c r="B625" s="90"/>
      <c r="C625" s="88"/>
      <c r="D625" s="41"/>
      <c r="E625" s="41"/>
      <c r="F625" s="41"/>
      <c r="G625" s="104"/>
      <c r="H625" s="34"/>
      <c r="I625" s="105"/>
      <c r="J625" s="98"/>
    </row>
    <row r="626" spans="1:10" s="24" customFormat="1" ht="14.1" customHeight="1" x14ac:dyDescent="0.2">
      <c r="A626" s="103"/>
      <c r="B626" s="90"/>
      <c r="C626" s="89"/>
      <c r="D626" s="41"/>
      <c r="E626" s="41"/>
      <c r="F626" s="41"/>
      <c r="G626" s="104"/>
      <c r="H626" s="34"/>
      <c r="I626" s="105"/>
      <c r="J626" s="99"/>
    </row>
    <row r="627" spans="1:10" s="24" customFormat="1" ht="14.1" customHeight="1" x14ac:dyDescent="0.2">
      <c r="A627" s="103" t="s">
        <v>117</v>
      </c>
      <c r="B627" s="90" t="s">
        <v>236</v>
      </c>
      <c r="C627" s="87" t="s">
        <v>61</v>
      </c>
      <c r="D627" s="44" t="s">
        <v>76</v>
      </c>
      <c r="E627" s="41" t="s">
        <v>66</v>
      </c>
      <c r="F627" s="41">
        <v>2</v>
      </c>
      <c r="G627" s="104">
        <f>SUM(F627:F634)</f>
        <v>22</v>
      </c>
      <c r="H627" s="34">
        <v>2</v>
      </c>
      <c r="I627" s="105">
        <f>SUM(H627:H634)</f>
        <v>14</v>
      </c>
      <c r="J627" s="97">
        <f>I627*0.8333333</f>
        <v>11.666666200000002</v>
      </c>
    </row>
    <row r="628" spans="1:10" s="24" customFormat="1" ht="14.1" customHeight="1" x14ac:dyDescent="0.2">
      <c r="A628" s="103"/>
      <c r="B628" s="90"/>
      <c r="C628" s="88"/>
      <c r="D628" s="44" t="s">
        <v>118</v>
      </c>
      <c r="E628" s="41" t="s">
        <v>66</v>
      </c>
      <c r="F628" s="41">
        <v>2</v>
      </c>
      <c r="G628" s="104"/>
      <c r="H628" s="34">
        <v>2</v>
      </c>
      <c r="I628" s="105"/>
      <c r="J628" s="98"/>
    </row>
    <row r="629" spans="1:10" s="24" customFormat="1" ht="14.1" customHeight="1" x14ac:dyDescent="0.2">
      <c r="A629" s="103"/>
      <c r="B629" s="90"/>
      <c r="C629" s="88"/>
      <c r="D629" s="44" t="s">
        <v>119</v>
      </c>
      <c r="E629" s="41" t="s">
        <v>66</v>
      </c>
      <c r="F629" s="41">
        <v>2</v>
      </c>
      <c r="G629" s="104"/>
      <c r="H629" s="34">
        <v>2</v>
      </c>
      <c r="I629" s="105"/>
      <c r="J629" s="98"/>
    </row>
    <row r="630" spans="1:10" s="24" customFormat="1" ht="14.1" customHeight="1" x14ac:dyDescent="0.2">
      <c r="A630" s="103"/>
      <c r="B630" s="90"/>
      <c r="C630" s="88"/>
      <c r="D630" s="42" t="s">
        <v>120</v>
      </c>
      <c r="E630" s="41" t="s">
        <v>65</v>
      </c>
      <c r="F630" s="41">
        <v>4</v>
      </c>
      <c r="G630" s="104"/>
      <c r="H630" s="34">
        <v>2</v>
      </c>
      <c r="I630" s="105"/>
      <c r="J630" s="98"/>
    </row>
    <row r="631" spans="1:10" s="24" customFormat="1" ht="14.1" customHeight="1" x14ac:dyDescent="0.2">
      <c r="A631" s="103"/>
      <c r="B631" s="90"/>
      <c r="C631" s="88"/>
      <c r="D631" s="42" t="s">
        <v>121</v>
      </c>
      <c r="E631" s="41" t="s">
        <v>65</v>
      </c>
      <c r="F631" s="41">
        <v>2</v>
      </c>
      <c r="G631" s="104"/>
      <c r="H631" s="34">
        <v>1</v>
      </c>
      <c r="I631" s="105"/>
      <c r="J631" s="98"/>
    </row>
    <row r="632" spans="1:10" s="24" customFormat="1" ht="14.1" customHeight="1" x14ac:dyDescent="0.2">
      <c r="A632" s="103"/>
      <c r="B632" s="90"/>
      <c r="C632" s="88"/>
      <c r="D632" s="42" t="s">
        <v>122</v>
      </c>
      <c r="E632" s="41" t="s">
        <v>65</v>
      </c>
      <c r="F632" s="41">
        <v>4</v>
      </c>
      <c r="G632" s="104"/>
      <c r="H632" s="34">
        <v>2</v>
      </c>
      <c r="I632" s="105"/>
      <c r="J632" s="98"/>
    </row>
    <row r="633" spans="1:10" s="24" customFormat="1" ht="14.1" customHeight="1" x14ac:dyDescent="0.2">
      <c r="A633" s="103"/>
      <c r="B633" s="90"/>
      <c r="C633" s="88"/>
      <c r="D633" s="42" t="s">
        <v>123</v>
      </c>
      <c r="E633" s="41" t="s">
        <v>65</v>
      </c>
      <c r="F633" s="41">
        <v>2</v>
      </c>
      <c r="G633" s="104"/>
      <c r="H633" s="34">
        <v>1</v>
      </c>
      <c r="I633" s="105"/>
      <c r="J633" s="98"/>
    </row>
    <row r="634" spans="1:10" s="24" customFormat="1" ht="14.1" customHeight="1" x14ac:dyDescent="0.2">
      <c r="A634" s="103"/>
      <c r="B634" s="90"/>
      <c r="C634" s="89"/>
      <c r="D634" s="42" t="s">
        <v>124</v>
      </c>
      <c r="E634" s="41" t="s">
        <v>65</v>
      </c>
      <c r="F634" s="41">
        <v>4</v>
      </c>
      <c r="G634" s="104"/>
      <c r="H634" s="34">
        <v>2</v>
      </c>
      <c r="I634" s="105"/>
      <c r="J634" s="99"/>
    </row>
    <row r="635" spans="1:10" s="24" customFormat="1" ht="14.1" customHeight="1" x14ac:dyDescent="0.2">
      <c r="A635" s="103" t="s">
        <v>125</v>
      </c>
      <c r="B635" s="90" t="s">
        <v>126</v>
      </c>
      <c r="C635" s="87" t="s">
        <v>61</v>
      </c>
      <c r="D635" s="41" t="s">
        <v>127</v>
      </c>
      <c r="E635" s="41" t="s">
        <v>66</v>
      </c>
      <c r="F635" s="41">
        <v>12</v>
      </c>
      <c r="G635" s="104">
        <f>SUM(F635:F641)</f>
        <v>18</v>
      </c>
      <c r="H635" s="34">
        <v>12</v>
      </c>
      <c r="I635" s="105">
        <f>SUM(H635:H641)</f>
        <v>15</v>
      </c>
      <c r="J635" s="97">
        <f>I635*0.8333333</f>
        <v>12.499999500000001</v>
      </c>
    </row>
    <row r="636" spans="1:10" s="24" customFormat="1" ht="14.1" customHeight="1" x14ac:dyDescent="0.2">
      <c r="A636" s="103"/>
      <c r="B636" s="90"/>
      <c r="C636" s="88"/>
      <c r="D636" s="42" t="s">
        <v>128</v>
      </c>
      <c r="E636" s="41" t="s">
        <v>65</v>
      </c>
      <c r="F636" s="41">
        <v>4</v>
      </c>
      <c r="G636" s="104"/>
      <c r="H636" s="34">
        <v>2</v>
      </c>
      <c r="I636" s="105"/>
      <c r="J636" s="98"/>
    </row>
    <row r="637" spans="1:10" s="24" customFormat="1" ht="14.1" customHeight="1" x14ac:dyDescent="0.2">
      <c r="A637" s="103"/>
      <c r="B637" s="90"/>
      <c r="C637" s="88"/>
      <c r="D637" s="42" t="s">
        <v>129</v>
      </c>
      <c r="E637" s="41" t="s">
        <v>65</v>
      </c>
      <c r="F637" s="41">
        <v>2</v>
      </c>
      <c r="G637" s="104"/>
      <c r="H637" s="34">
        <v>1</v>
      </c>
      <c r="I637" s="105"/>
      <c r="J637" s="98"/>
    </row>
    <row r="638" spans="1:10" s="24" customFormat="1" ht="14.1" customHeight="1" x14ac:dyDescent="0.2">
      <c r="A638" s="103"/>
      <c r="B638" s="90"/>
      <c r="C638" s="88"/>
      <c r="D638" s="41"/>
      <c r="E638" s="41"/>
      <c r="F638" s="41"/>
      <c r="G638" s="104"/>
      <c r="H638" s="34"/>
      <c r="I638" s="105"/>
      <c r="J638" s="98"/>
    </row>
    <row r="639" spans="1:10" s="24" customFormat="1" ht="14.1" customHeight="1" x14ac:dyDescent="0.2">
      <c r="A639" s="103"/>
      <c r="B639" s="90"/>
      <c r="C639" s="88"/>
      <c r="D639" s="41"/>
      <c r="E639" s="41"/>
      <c r="F639" s="41"/>
      <c r="G639" s="104"/>
      <c r="H639" s="34"/>
      <c r="I639" s="105"/>
      <c r="J639" s="98"/>
    </row>
    <row r="640" spans="1:10" s="24" customFormat="1" ht="14.1" customHeight="1" x14ac:dyDescent="0.2">
      <c r="A640" s="103"/>
      <c r="B640" s="90"/>
      <c r="C640" s="88"/>
      <c r="D640" s="41"/>
      <c r="E640" s="41"/>
      <c r="F640" s="41"/>
      <c r="G640" s="104"/>
      <c r="H640" s="34"/>
      <c r="I640" s="105"/>
      <c r="J640" s="98"/>
    </row>
    <row r="641" spans="1:10" s="24" customFormat="1" ht="14.1" customHeight="1" x14ac:dyDescent="0.2">
      <c r="A641" s="103"/>
      <c r="B641" s="90"/>
      <c r="C641" s="89"/>
      <c r="D641" s="41"/>
      <c r="E641" s="41"/>
      <c r="F641" s="41"/>
      <c r="G641" s="104"/>
      <c r="H641" s="34"/>
      <c r="I641" s="105"/>
      <c r="J641" s="99"/>
    </row>
    <row r="642" spans="1:10" s="24" customFormat="1" ht="14.1" customHeight="1" x14ac:dyDescent="0.2">
      <c r="A642" s="103" t="s">
        <v>130</v>
      </c>
      <c r="B642" s="90" t="s">
        <v>131</v>
      </c>
      <c r="C642" s="87" t="s">
        <v>61</v>
      </c>
      <c r="D642" s="44" t="s">
        <v>132</v>
      </c>
      <c r="E642" s="41" t="s">
        <v>66</v>
      </c>
      <c r="F642" s="41">
        <v>12</v>
      </c>
      <c r="G642" s="104">
        <f>SUM(F642:F648)</f>
        <v>20</v>
      </c>
      <c r="H642" s="34">
        <v>12</v>
      </c>
      <c r="I642" s="105">
        <f>SUM(H642:H648)</f>
        <v>16</v>
      </c>
      <c r="J642" s="97">
        <f>I642*0.8333333</f>
        <v>13.333332800000001</v>
      </c>
    </row>
    <row r="643" spans="1:10" s="24" customFormat="1" ht="14.1" customHeight="1" x14ac:dyDescent="0.2">
      <c r="A643" s="103"/>
      <c r="B643" s="90"/>
      <c r="C643" s="88"/>
      <c r="D643" s="42" t="s">
        <v>133</v>
      </c>
      <c r="E643" s="41" t="s">
        <v>65</v>
      </c>
      <c r="F643" s="41">
        <v>4</v>
      </c>
      <c r="G643" s="104"/>
      <c r="H643" s="34">
        <v>2</v>
      </c>
      <c r="I643" s="105"/>
      <c r="J643" s="98"/>
    </row>
    <row r="644" spans="1:10" s="24" customFormat="1" ht="14.1" customHeight="1" x14ac:dyDescent="0.2">
      <c r="A644" s="103"/>
      <c r="B644" s="90"/>
      <c r="C644" s="88"/>
      <c r="D644" s="42" t="s">
        <v>134</v>
      </c>
      <c r="E644" s="41" t="s">
        <v>65</v>
      </c>
      <c r="F644" s="41">
        <v>4</v>
      </c>
      <c r="G644" s="104"/>
      <c r="H644" s="34">
        <v>2</v>
      </c>
      <c r="I644" s="105"/>
      <c r="J644" s="98"/>
    </row>
    <row r="645" spans="1:10" s="24" customFormat="1" ht="14.1" customHeight="1" x14ac:dyDescent="0.2">
      <c r="A645" s="103"/>
      <c r="B645" s="90"/>
      <c r="C645" s="88"/>
      <c r="D645" s="41"/>
      <c r="E645" s="41"/>
      <c r="F645" s="41"/>
      <c r="G645" s="104"/>
      <c r="H645" s="34"/>
      <c r="I645" s="105"/>
      <c r="J645" s="98"/>
    </row>
    <row r="646" spans="1:10" s="24" customFormat="1" ht="14.1" customHeight="1" x14ac:dyDescent="0.2">
      <c r="A646" s="103"/>
      <c r="B646" s="90"/>
      <c r="C646" s="88"/>
      <c r="D646" s="41"/>
      <c r="E646" s="41"/>
      <c r="F646" s="41"/>
      <c r="G646" s="104"/>
      <c r="H646" s="34"/>
      <c r="I646" s="105"/>
      <c r="J646" s="98"/>
    </row>
    <row r="647" spans="1:10" s="24" customFormat="1" ht="14.1" customHeight="1" x14ac:dyDescent="0.2">
      <c r="A647" s="103"/>
      <c r="B647" s="90"/>
      <c r="C647" s="88"/>
      <c r="D647" s="41"/>
      <c r="E647" s="41"/>
      <c r="F647" s="41"/>
      <c r="G647" s="104"/>
      <c r="H647" s="34"/>
      <c r="I647" s="105"/>
      <c r="J647" s="98"/>
    </row>
    <row r="648" spans="1:10" s="24" customFormat="1" ht="14.1" customHeight="1" x14ac:dyDescent="0.2">
      <c r="A648" s="103"/>
      <c r="B648" s="90"/>
      <c r="C648" s="89"/>
      <c r="D648" s="41"/>
      <c r="E648" s="41"/>
      <c r="F648" s="41"/>
      <c r="G648" s="104"/>
      <c r="H648" s="34"/>
      <c r="I648" s="105"/>
      <c r="J648" s="99"/>
    </row>
    <row r="649" spans="1:10" s="24" customFormat="1" ht="14.1" customHeight="1" x14ac:dyDescent="0.2">
      <c r="A649" s="103" t="s">
        <v>135</v>
      </c>
      <c r="B649" s="90" t="s">
        <v>136</v>
      </c>
      <c r="C649" s="87" t="s">
        <v>61</v>
      </c>
      <c r="D649" s="41" t="s">
        <v>137</v>
      </c>
      <c r="E649" s="41" t="s">
        <v>66</v>
      </c>
      <c r="F649" s="41">
        <v>12</v>
      </c>
      <c r="G649" s="104">
        <f>SUM(F649:F655)</f>
        <v>20</v>
      </c>
      <c r="H649" s="34">
        <v>12</v>
      </c>
      <c r="I649" s="105">
        <f>SUM(H649:H655)</f>
        <v>16</v>
      </c>
      <c r="J649" s="97">
        <f>I649*0.8333333</f>
        <v>13.333332800000001</v>
      </c>
    </row>
    <row r="650" spans="1:10" s="24" customFormat="1" ht="14.1" customHeight="1" x14ac:dyDescent="0.2">
      <c r="A650" s="103"/>
      <c r="B650" s="90"/>
      <c r="C650" s="88"/>
      <c r="D650" s="42" t="s">
        <v>138</v>
      </c>
      <c r="E650" s="41" t="s">
        <v>65</v>
      </c>
      <c r="F650" s="41">
        <v>4</v>
      </c>
      <c r="G650" s="104"/>
      <c r="H650" s="34">
        <v>2</v>
      </c>
      <c r="I650" s="105"/>
      <c r="J650" s="98"/>
    </row>
    <row r="651" spans="1:10" s="24" customFormat="1" ht="14.1" customHeight="1" x14ac:dyDescent="0.2">
      <c r="A651" s="103"/>
      <c r="B651" s="90"/>
      <c r="C651" s="88"/>
      <c r="D651" s="42" t="s">
        <v>139</v>
      </c>
      <c r="E651" s="41" t="s">
        <v>65</v>
      </c>
      <c r="F651" s="41">
        <v>4</v>
      </c>
      <c r="G651" s="104"/>
      <c r="H651" s="34">
        <v>2</v>
      </c>
      <c r="I651" s="105"/>
      <c r="J651" s="98"/>
    </row>
    <row r="652" spans="1:10" s="24" customFormat="1" ht="14.1" customHeight="1" x14ac:dyDescent="0.2">
      <c r="A652" s="103"/>
      <c r="B652" s="90"/>
      <c r="C652" s="88"/>
      <c r="D652" s="41"/>
      <c r="E652" s="41"/>
      <c r="F652" s="41"/>
      <c r="G652" s="104"/>
      <c r="H652" s="34"/>
      <c r="I652" s="105"/>
      <c r="J652" s="98"/>
    </row>
    <row r="653" spans="1:10" s="24" customFormat="1" ht="14.1" customHeight="1" x14ac:dyDescent="0.2">
      <c r="A653" s="103"/>
      <c r="B653" s="90"/>
      <c r="C653" s="88"/>
      <c r="D653" s="41"/>
      <c r="E653" s="41"/>
      <c r="F653" s="41"/>
      <c r="G653" s="104"/>
      <c r="H653" s="34"/>
      <c r="I653" s="105"/>
      <c r="J653" s="98"/>
    </row>
    <row r="654" spans="1:10" s="24" customFormat="1" ht="14.1" customHeight="1" x14ac:dyDescent="0.2">
      <c r="A654" s="103"/>
      <c r="B654" s="90"/>
      <c r="C654" s="88"/>
      <c r="D654" s="41"/>
      <c r="E654" s="41"/>
      <c r="F654" s="41"/>
      <c r="G654" s="104"/>
      <c r="H654" s="34"/>
      <c r="I654" s="105"/>
      <c r="J654" s="98"/>
    </row>
    <row r="655" spans="1:10" s="24" customFormat="1" ht="14.1" customHeight="1" x14ac:dyDescent="0.2">
      <c r="A655" s="103"/>
      <c r="B655" s="90"/>
      <c r="C655" s="89"/>
      <c r="D655" s="41"/>
      <c r="E655" s="41"/>
      <c r="F655" s="41"/>
      <c r="G655" s="104"/>
      <c r="H655" s="34"/>
      <c r="I655" s="105"/>
      <c r="J655" s="99"/>
    </row>
    <row r="656" spans="1:10" s="24" customFormat="1" ht="14.1" customHeight="1" x14ac:dyDescent="0.2">
      <c r="A656" s="103" t="s">
        <v>140</v>
      </c>
      <c r="B656" s="90" t="s">
        <v>141</v>
      </c>
      <c r="C656" s="87" t="s">
        <v>61</v>
      </c>
      <c r="D656" s="41" t="s">
        <v>142</v>
      </c>
      <c r="E656" s="41" t="s">
        <v>66</v>
      </c>
      <c r="F656" s="41">
        <v>10</v>
      </c>
      <c r="G656" s="104">
        <f>SUM(F656:F662)</f>
        <v>16</v>
      </c>
      <c r="H656" s="34">
        <v>10</v>
      </c>
      <c r="I656" s="105">
        <f>SUM(H656:H662)</f>
        <v>16</v>
      </c>
      <c r="J656" s="97">
        <f>I656*0.8333333</f>
        <v>13.333332800000001</v>
      </c>
    </row>
    <row r="657" spans="1:10" s="24" customFormat="1" ht="14.1" customHeight="1" x14ac:dyDescent="0.2">
      <c r="A657" s="103"/>
      <c r="B657" s="90"/>
      <c r="C657" s="88"/>
      <c r="D657" s="41" t="s">
        <v>68</v>
      </c>
      <c r="E657" s="41" t="s">
        <v>66</v>
      </c>
      <c r="F657" s="41">
        <v>6</v>
      </c>
      <c r="G657" s="104"/>
      <c r="H657" s="34">
        <v>6</v>
      </c>
      <c r="I657" s="105"/>
      <c r="J657" s="98"/>
    </row>
    <row r="658" spans="1:10" s="24" customFormat="1" ht="14.1" customHeight="1" x14ac:dyDescent="0.2">
      <c r="A658" s="103"/>
      <c r="B658" s="90"/>
      <c r="C658" s="88"/>
      <c r="D658" s="41"/>
      <c r="E658" s="41"/>
      <c r="F658" s="41"/>
      <c r="G658" s="104"/>
      <c r="H658" s="34"/>
      <c r="I658" s="105"/>
      <c r="J658" s="98"/>
    </row>
    <row r="659" spans="1:10" s="24" customFormat="1" ht="14.1" customHeight="1" x14ac:dyDescent="0.2">
      <c r="A659" s="103"/>
      <c r="B659" s="90"/>
      <c r="C659" s="88"/>
      <c r="D659" s="41"/>
      <c r="E659" s="41"/>
      <c r="F659" s="41"/>
      <c r="G659" s="104"/>
      <c r="H659" s="34"/>
      <c r="I659" s="105"/>
      <c r="J659" s="98"/>
    </row>
    <row r="660" spans="1:10" s="24" customFormat="1" ht="14.1" customHeight="1" x14ac:dyDescent="0.2">
      <c r="A660" s="103"/>
      <c r="B660" s="90"/>
      <c r="C660" s="88"/>
      <c r="D660" s="41"/>
      <c r="E660" s="41"/>
      <c r="F660" s="41"/>
      <c r="G660" s="104"/>
      <c r="H660" s="34"/>
      <c r="I660" s="105"/>
      <c r="J660" s="98"/>
    </row>
    <row r="661" spans="1:10" s="24" customFormat="1" ht="14.1" customHeight="1" x14ac:dyDescent="0.2">
      <c r="A661" s="103"/>
      <c r="B661" s="90"/>
      <c r="C661" s="88"/>
      <c r="D661" s="41"/>
      <c r="E661" s="41"/>
      <c r="F661" s="41"/>
      <c r="G661" s="104"/>
      <c r="H661" s="34"/>
      <c r="I661" s="105"/>
      <c r="J661" s="98"/>
    </row>
    <row r="662" spans="1:10" s="24" customFormat="1" ht="14.1" customHeight="1" x14ac:dyDescent="0.2">
      <c r="A662" s="103"/>
      <c r="B662" s="90"/>
      <c r="C662" s="89"/>
      <c r="D662" s="41"/>
      <c r="E662" s="41"/>
      <c r="F662" s="41"/>
      <c r="G662" s="104"/>
      <c r="H662" s="34"/>
      <c r="I662" s="105"/>
      <c r="J662" s="99"/>
    </row>
    <row r="663" spans="1:10" s="24" customFormat="1" ht="14.1" customHeight="1" x14ac:dyDescent="0.2">
      <c r="A663" s="103" t="s">
        <v>143</v>
      </c>
      <c r="B663" s="90" t="s">
        <v>144</v>
      </c>
      <c r="C663" s="87" t="s">
        <v>61</v>
      </c>
      <c r="D663" s="44" t="s">
        <v>145</v>
      </c>
      <c r="E663" s="41" t="s">
        <v>66</v>
      </c>
      <c r="F663" s="41">
        <v>4</v>
      </c>
      <c r="G663" s="104">
        <f>SUM(F663:F669)</f>
        <v>16</v>
      </c>
      <c r="H663" s="34">
        <v>4</v>
      </c>
      <c r="I663" s="105">
        <f>SUM(H663:H669)</f>
        <v>14</v>
      </c>
      <c r="J663" s="97">
        <f>I663*0.8333333</f>
        <v>11.666666200000002</v>
      </c>
    </row>
    <row r="664" spans="1:10" s="24" customFormat="1" ht="14.1" customHeight="1" x14ac:dyDescent="0.2">
      <c r="A664" s="103"/>
      <c r="B664" s="90"/>
      <c r="C664" s="88"/>
      <c r="D664" s="44" t="s">
        <v>146</v>
      </c>
      <c r="E664" s="41" t="s">
        <v>66</v>
      </c>
      <c r="F664" s="41">
        <v>4</v>
      </c>
      <c r="G664" s="104"/>
      <c r="H664" s="34">
        <v>4</v>
      </c>
      <c r="I664" s="105"/>
      <c r="J664" s="98"/>
    </row>
    <row r="665" spans="1:10" s="24" customFormat="1" ht="14.1" customHeight="1" x14ac:dyDescent="0.2">
      <c r="A665" s="103"/>
      <c r="B665" s="90"/>
      <c r="C665" s="88"/>
      <c r="D665" s="44" t="s">
        <v>147</v>
      </c>
      <c r="E665" s="41" t="s">
        <v>66</v>
      </c>
      <c r="F665" s="41">
        <v>4</v>
      </c>
      <c r="G665" s="104"/>
      <c r="H665" s="34">
        <v>4</v>
      </c>
      <c r="I665" s="105"/>
      <c r="J665" s="98"/>
    </row>
    <row r="666" spans="1:10" s="24" customFormat="1" ht="14.1" customHeight="1" x14ac:dyDescent="0.2">
      <c r="A666" s="103"/>
      <c r="B666" s="90"/>
      <c r="C666" s="88"/>
      <c r="D666" s="42" t="s">
        <v>148</v>
      </c>
      <c r="E666" s="41" t="s">
        <v>65</v>
      </c>
      <c r="F666" s="41">
        <v>4</v>
      </c>
      <c r="G666" s="104"/>
      <c r="H666" s="34">
        <v>2</v>
      </c>
      <c r="I666" s="105"/>
      <c r="J666" s="98"/>
    </row>
    <row r="667" spans="1:10" s="24" customFormat="1" ht="14.1" customHeight="1" x14ac:dyDescent="0.2">
      <c r="A667" s="103"/>
      <c r="B667" s="90"/>
      <c r="C667" s="88"/>
      <c r="D667" s="41"/>
      <c r="E667" s="41"/>
      <c r="F667" s="41"/>
      <c r="G667" s="104"/>
      <c r="H667" s="34"/>
      <c r="I667" s="105"/>
      <c r="J667" s="98"/>
    </row>
    <row r="668" spans="1:10" s="24" customFormat="1" ht="14.1" customHeight="1" x14ac:dyDescent="0.2">
      <c r="A668" s="103"/>
      <c r="B668" s="90"/>
      <c r="C668" s="88"/>
      <c r="D668" s="41"/>
      <c r="E668" s="41"/>
      <c r="F668" s="41"/>
      <c r="G668" s="104"/>
      <c r="H668" s="34"/>
      <c r="I668" s="105"/>
      <c r="J668" s="98"/>
    </row>
    <row r="669" spans="1:10" s="24" customFormat="1" ht="14.1" customHeight="1" x14ac:dyDescent="0.2">
      <c r="A669" s="103"/>
      <c r="B669" s="90"/>
      <c r="C669" s="89"/>
      <c r="D669" s="41"/>
      <c r="E669" s="41"/>
      <c r="F669" s="41"/>
      <c r="G669" s="104"/>
      <c r="H669" s="34"/>
      <c r="I669" s="105"/>
      <c r="J669" s="99"/>
    </row>
    <row r="670" spans="1:10" s="24" customFormat="1" ht="14.1" customHeight="1" x14ac:dyDescent="0.2">
      <c r="A670" s="103" t="s">
        <v>149</v>
      </c>
      <c r="B670" s="90" t="s">
        <v>150</v>
      </c>
      <c r="C670" s="87" t="s">
        <v>61</v>
      </c>
      <c r="D670" s="44" t="s">
        <v>151</v>
      </c>
      <c r="E670" s="41" t="s">
        <v>66</v>
      </c>
      <c r="F670" s="41">
        <v>4</v>
      </c>
      <c r="G670" s="104">
        <f>SUM(F670:F676)</f>
        <v>26</v>
      </c>
      <c r="H670" s="34">
        <v>4</v>
      </c>
      <c r="I670" s="105">
        <f>SUM(H670:H676)</f>
        <v>15</v>
      </c>
      <c r="J670" s="97">
        <f>I670*0.8333333</f>
        <v>12.499999500000001</v>
      </c>
    </row>
    <row r="671" spans="1:10" s="24" customFormat="1" ht="14.1" customHeight="1" x14ac:dyDescent="0.2">
      <c r="A671" s="103"/>
      <c r="B671" s="90"/>
      <c r="C671" s="88"/>
      <c r="D671" s="42" t="s">
        <v>152</v>
      </c>
      <c r="E671" s="41" t="s">
        <v>65</v>
      </c>
      <c r="F671" s="41">
        <v>4</v>
      </c>
      <c r="G671" s="104"/>
      <c r="H671" s="34">
        <v>2</v>
      </c>
      <c r="I671" s="105"/>
      <c r="J671" s="98"/>
    </row>
    <row r="672" spans="1:10" s="24" customFormat="1" ht="14.1" customHeight="1" x14ac:dyDescent="0.2">
      <c r="A672" s="103"/>
      <c r="B672" s="90"/>
      <c r="C672" s="88"/>
      <c r="D672" s="42" t="s">
        <v>153</v>
      </c>
      <c r="E672" s="41" t="s">
        <v>65</v>
      </c>
      <c r="F672" s="41">
        <v>4</v>
      </c>
      <c r="G672" s="104"/>
      <c r="H672" s="34">
        <v>2</v>
      </c>
      <c r="I672" s="105"/>
      <c r="J672" s="98"/>
    </row>
    <row r="673" spans="1:10" s="24" customFormat="1" ht="14.1" customHeight="1" x14ac:dyDescent="0.2">
      <c r="A673" s="103"/>
      <c r="B673" s="90"/>
      <c r="C673" s="88"/>
      <c r="D673" s="42" t="s">
        <v>154</v>
      </c>
      <c r="E673" s="41" t="s">
        <v>65</v>
      </c>
      <c r="F673" s="41">
        <v>4</v>
      </c>
      <c r="G673" s="104"/>
      <c r="H673" s="34">
        <v>2</v>
      </c>
      <c r="I673" s="105"/>
      <c r="J673" s="98"/>
    </row>
    <row r="674" spans="1:10" s="24" customFormat="1" ht="14.1" customHeight="1" x14ac:dyDescent="0.2">
      <c r="A674" s="103"/>
      <c r="B674" s="90"/>
      <c r="C674" s="88"/>
      <c r="D674" s="42" t="s">
        <v>155</v>
      </c>
      <c r="E674" s="41" t="s">
        <v>65</v>
      </c>
      <c r="F674" s="41">
        <v>4</v>
      </c>
      <c r="G674" s="104"/>
      <c r="H674" s="34">
        <v>2</v>
      </c>
      <c r="I674" s="105"/>
      <c r="J674" s="98"/>
    </row>
    <row r="675" spans="1:10" s="24" customFormat="1" ht="14.1" customHeight="1" x14ac:dyDescent="0.2">
      <c r="A675" s="103"/>
      <c r="B675" s="90"/>
      <c r="C675" s="88"/>
      <c r="D675" s="42" t="s">
        <v>156</v>
      </c>
      <c r="E675" s="41" t="s">
        <v>65</v>
      </c>
      <c r="F675" s="41">
        <v>4</v>
      </c>
      <c r="G675" s="104"/>
      <c r="H675" s="34">
        <v>2</v>
      </c>
      <c r="I675" s="105"/>
      <c r="J675" s="98"/>
    </row>
    <row r="676" spans="1:10" s="24" customFormat="1" ht="14.1" customHeight="1" x14ac:dyDescent="0.2">
      <c r="A676" s="103"/>
      <c r="B676" s="90"/>
      <c r="C676" s="89"/>
      <c r="D676" s="42" t="s">
        <v>157</v>
      </c>
      <c r="E676" s="41" t="s">
        <v>65</v>
      </c>
      <c r="F676" s="41">
        <v>2</v>
      </c>
      <c r="G676" s="104"/>
      <c r="H676" s="34">
        <v>1</v>
      </c>
      <c r="I676" s="105"/>
      <c r="J676" s="99"/>
    </row>
    <row r="677" spans="1:10" s="24" customFormat="1" ht="14.1" customHeight="1" x14ac:dyDescent="0.2">
      <c r="A677" s="87" t="s">
        <v>158</v>
      </c>
      <c r="B677" s="100" t="s">
        <v>160</v>
      </c>
      <c r="C677" s="87" t="s">
        <v>61</v>
      </c>
      <c r="D677" s="41" t="s">
        <v>118</v>
      </c>
      <c r="E677" s="41" t="s">
        <v>66</v>
      </c>
      <c r="F677" s="41">
        <v>4</v>
      </c>
      <c r="G677" s="91">
        <f>SUM(F677:F683)</f>
        <v>18</v>
      </c>
      <c r="H677" s="34">
        <v>4</v>
      </c>
      <c r="I677" s="94">
        <f>SUM(H677:H683)</f>
        <v>16</v>
      </c>
      <c r="J677" s="97">
        <f>I677*0.8333333</f>
        <v>13.333332800000001</v>
      </c>
    </row>
    <row r="678" spans="1:10" s="24" customFormat="1" ht="14.1" customHeight="1" x14ac:dyDescent="0.2">
      <c r="A678" s="88"/>
      <c r="B678" s="101"/>
      <c r="C678" s="88"/>
      <c r="D678" s="44" t="s">
        <v>159</v>
      </c>
      <c r="E678" s="41" t="s">
        <v>66</v>
      </c>
      <c r="F678" s="41">
        <v>10</v>
      </c>
      <c r="G678" s="92"/>
      <c r="H678" s="34">
        <v>10</v>
      </c>
      <c r="I678" s="95"/>
      <c r="J678" s="98"/>
    </row>
    <row r="679" spans="1:10" s="24" customFormat="1" ht="14.1" customHeight="1" x14ac:dyDescent="0.2">
      <c r="A679" s="88"/>
      <c r="B679" s="101"/>
      <c r="C679" s="88"/>
      <c r="D679" s="42" t="s">
        <v>161</v>
      </c>
      <c r="E679" s="41" t="s">
        <v>65</v>
      </c>
      <c r="F679" s="41">
        <v>2</v>
      </c>
      <c r="G679" s="92"/>
      <c r="H679" s="34">
        <v>1</v>
      </c>
      <c r="I679" s="95"/>
      <c r="J679" s="98"/>
    </row>
    <row r="680" spans="1:10" s="24" customFormat="1" ht="14.1" customHeight="1" x14ac:dyDescent="0.2">
      <c r="A680" s="88"/>
      <c r="B680" s="101"/>
      <c r="C680" s="88"/>
      <c r="D680" s="42" t="s">
        <v>162</v>
      </c>
      <c r="E680" s="41" t="s">
        <v>65</v>
      </c>
      <c r="F680" s="41">
        <v>2</v>
      </c>
      <c r="G680" s="92"/>
      <c r="H680" s="34">
        <v>1</v>
      </c>
      <c r="I680" s="95"/>
      <c r="J680" s="98"/>
    </row>
    <row r="681" spans="1:10" s="24" customFormat="1" ht="14.1" customHeight="1" x14ac:dyDescent="0.2">
      <c r="A681" s="88"/>
      <c r="B681" s="101"/>
      <c r="C681" s="88"/>
      <c r="D681" s="41"/>
      <c r="E681" s="41"/>
      <c r="F681" s="41"/>
      <c r="G681" s="92"/>
      <c r="H681" s="34"/>
      <c r="I681" s="95"/>
      <c r="J681" s="98"/>
    </row>
    <row r="682" spans="1:10" s="24" customFormat="1" ht="14.1" customHeight="1" x14ac:dyDescent="0.2">
      <c r="A682" s="88"/>
      <c r="B682" s="101"/>
      <c r="C682" s="88"/>
      <c r="D682" s="41"/>
      <c r="E682" s="41"/>
      <c r="F682" s="41"/>
      <c r="G682" s="92"/>
      <c r="H682" s="34"/>
      <c r="I682" s="95"/>
      <c r="J682" s="98"/>
    </row>
    <row r="683" spans="1:10" s="24" customFormat="1" ht="14.1" customHeight="1" x14ac:dyDescent="0.2">
      <c r="A683" s="89"/>
      <c r="B683" s="102"/>
      <c r="C683" s="89"/>
      <c r="D683" s="41"/>
      <c r="E683" s="41"/>
      <c r="F683" s="41"/>
      <c r="G683" s="93"/>
      <c r="H683" s="34"/>
      <c r="I683" s="96"/>
      <c r="J683" s="99"/>
    </row>
    <row r="684" spans="1:10" s="24" customFormat="1" ht="14.1" customHeight="1" x14ac:dyDescent="0.2">
      <c r="A684" s="87" t="s">
        <v>163</v>
      </c>
      <c r="B684" s="90" t="s">
        <v>136</v>
      </c>
      <c r="C684" s="87" t="s">
        <v>61</v>
      </c>
      <c r="D684" s="41" t="s">
        <v>137</v>
      </c>
      <c r="E684" s="41" t="s">
        <v>66</v>
      </c>
      <c r="F684" s="41">
        <v>6</v>
      </c>
      <c r="G684" s="91">
        <f>SUM(F684:F690)</f>
        <v>26</v>
      </c>
      <c r="H684" s="34">
        <v>6</v>
      </c>
      <c r="I684" s="94">
        <f>SUM(H684:H690)</f>
        <v>16</v>
      </c>
      <c r="J684" s="97">
        <f>I684*0.8333333</f>
        <v>13.333332800000001</v>
      </c>
    </row>
    <row r="685" spans="1:10" s="24" customFormat="1" ht="14.1" customHeight="1" x14ac:dyDescent="0.2">
      <c r="A685" s="88"/>
      <c r="B685" s="90"/>
      <c r="C685" s="88"/>
      <c r="D685" s="42" t="s">
        <v>164</v>
      </c>
      <c r="E685" s="41" t="s">
        <v>65</v>
      </c>
      <c r="F685" s="41">
        <v>4</v>
      </c>
      <c r="G685" s="92"/>
      <c r="H685" s="34">
        <v>2</v>
      </c>
      <c r="I685" s="95"/>
      <c r="J685" s="98"/>
    </row>
    <row r="686" spans="1:10" s="24" customFormat="1" ht="14.1" customHeight="1" x14ac:dyDescent="0.2">
      <c r="A686" s="88"/>
      <c r="B686" s="90"/>
      <c r="C686" s="88"/>
      <c r="D686" s="42" t="s">
        <v>165</v>
      </c>
      <c r="E686" s="41" t="s">
        <v>65</v>
      </c>
      <c r="F686" s="41">
        <v>4</v>
      </c>
      <c r="G686" s="92"/>
      <c r="H686" s="34">
        <v>2</v>
      </c>
      <c r="I686" s="95"/>
      <c r="J686" s="98"/>
    </row>
    <row r="687" spans="1:10" s="24" customFormat="1" ht="14.1" customHeight="1" x14ac:dyDescent="0.2">
      <c r="A687" s="88"/>
      <c r="B687" s="90"/>
      <c r="C687" s="88"/>
      <c r="D687" s="42" t="s">
        <v>166</v>
      </c>
      <c r="E687" s="41" t="s">
        <v>65</v>
      </c>
      <c r="F687" s="41">
        <v>4</v>
      </c>
      <c r="G687" s="92"/>
      <c r="H687" s="34">
        <v>2</v>
      </c>
      <c r="I687" s="95"/>
      <c r="J687" s="98"/>
    </row>
    <row r="688" spans="1:10" s="24" customFormat="1" ht="14.1" customHeight="1" x14ac:dyDescent="0.2">
      <c r="A688" s="88"/>
      <c r="B688" s="90"/>
      <c r="C688" s="88"/>
      <c r="D688" s="42" t="s">
        <v>167</v>
      </c>
      <c r="E688" s="41" t="s">
        <v>65</v>
      </c>
      <c r="F688" s="41">
        <v>4</v>
      </c>
      <c r="G688" s="92"/>
      <c r="H688" s="34">
        <v>2</v>
      </c>
      <c r="I688" s="95"/>
      <c r="J688" s="98"/>
    </row>
    <row r="689" spans="1:10" s="24" customFormat="1" ht="14.1" customHeight="1" x14ac:dyDescent="0.2">
      <c r="A689" s="88"/>
      <c r="B689" s="90"/>
      <c r="C689" s="88"/>
      <c r="D689" s="42" t="s">
        <v>174</v>
      </c>
      <c r="E689" s="41" t="s">
        <v>65</v>
      </c>
      <c r="F689" s="41">
        <v>4</v>
      </c>
      <c r="G689" s="92"/>
      <c r="H689" s="34">
        <v>2</v>
      </c>
      <c r="I689" s="95"/>
      <c r="J689" s="98"/>
    </row>
    <row r="690" spans="1:10" s="24" customFormat="1" ht="14.1" customHeight="1" x14ac:dyDescent="0.2">
      <c r="A690" s="89"/>
      <c r="B690" s="90"/>
      <c r="C690" s="89"/>
      <c r="D690" s="41"/>
      <c r="E690" s="41"/>
      <c r="F690" s="41"/>
      <c r="G690" s="93"/>
      <c r="H690" s="34"/>
      <c r="I690" s="96"/>
      <c r="J690" s="99"/>
    </row>
    <row r="691" spans="1:10" s="24" customFormat="1" ht="14.1" customHeight="1" x14ac:dyDescent="0.2">
      <c r="A691" s="87" t="s">
        <v>168</v>
      </c>
      <c r="B691" s="90" t="s">
        <v>144</v>
      </c>
      <c r="C691" s="87" t="s">
        <v>61</v>
      </c>
      <c r="D691" s="44" t="s">
        <v>169</v>
      </c>
      <c r="E691" s="41" t="s">
        <v>66</v>
      </c>
      <c r="F691" s="41">
        <v>4</v>
      </c>
      <c r="G691" s="91">
        <f>SUM(F691:F697)</f>
        <v>20</v>
      </c>
      <c r="H691" s="34">
        <v>4</v>
      </c>
      <c r="I691" s="94">
        <f>SUM(H691:H697)</f>
        <v>16</v>
      </c>
      <c r="J691" s="97">
        <f>I691*0.8333333</f>
        <v>13.333332800000001</v>
      </c>
    </row>
    <row r="692" spans="1:10" s="24" customFormat="1" ht="14.1" customHeight="1" x14ac:dyDescent="0.2">
      <c r="A692" s="88"/>
      <c r="B692" s="90"/>
      <c r="C692" s="88"/>
      <c r="D692" s="44" t="s">
        <v>170</v>
      </c>
      <c r="E692" s="41" t="s">
        <v>66</v>
      </c>
      <c r="F692" s="41">
        <v>4</v>
      </c>
      <c r="G692" s="92"/>
      <c r="H692" s="34">
        <v>4</v>
      </c>
      <c r="I692" s="95"/>
      <c r="J692" s="98"/>
    </row>
    <row r="693" spans="1:10" s="24" customFormat="1" ht="14.1" customHeight="1" x14ac:dyDescent="0.2">
      <c r="A693" s="88"/>
      <c r="B693" s="90"/>
      <c r="C693" s="88"/>
      <c r="D693" s="42" t="s">
        <v>171</v>
      </c>
      <c r="E693" s="41" t="s">
        <v>66</v>
      </c>
      <c r="F693" s="41">
        <v>4</v>
      </c>
      <c r="G693" s="92"/>
      <c r="H693" s="34">
        <v>4</v>
      </c>
      <c r="I693" s="95"/>
      <c r="J693" s="98"/>
    </row>
    <row r="694" spans="1:10" s="24" customFormat="1" ht="14.1" customHeight="1" x14ac:dyDescent="0.2">
      <c r="A694" s="88"/>
      <c r="B694" s="90"/>
      <c r="C694" s="88"/>
      <c r="D694" s="42" t="s">
        <v>172</v>
      </c>
      <c r="E694" s="41" t="s">
        <v>65</v>
      </c>
      <c r="F694" s="41">
        <v>4</v>
      </c>
      <c r="G694" s="92"/>
      <c r="H694" s="34">
        <v>2</v>
      </c>
      <c r="I694" s="95"/>
      <c r="J694" s="98"/>
    </row>
    <row r="695" spans="1:10" s="24" customFormat="1" ht="14.1" customHeight="1" x14ac:dyDescent="0.2">
      <c r="A695" s="88"/>
      <c r="B695" s="90"/>
      <c r="C695" s="88"/>
      <c r="D695" s="42" t="s">
        <v>173</v>
      </c>
      <c r="E695" s="41" t="s">
        <v>65</v>
      </c>
      <c r="F695" s="41">
        <v>4</v>
      </c>
      <c r="G695" s="92"/>
      <c r="H695" s="34">
        <v>2</v>
      </c>
      <c r="I695" s="95"/>
      <c r="J695" s="98"/>
    </row>
    <row r="696" spans="1:10" s="24" customFormat="1" ht="14.1" customHeight="1" x14ac:dyDescent="0.2">
      <c r="A696" s="88"/>
      <c r="B696" s="90"/>
      <c r="C696" s="88"/>
      <c r="D696" s="41"/>
      <c r="E696" s="41"/>
      <c r="F696" s="41"/>
      <c r="G696" s="92"/>
      <c r="H696" s="34"/>
      <c r="I696" s="95"/>
      <c r="J696" s="98"/>
    </row>
    <row r="697" spans="1:10" s="24" customFormat="1" ht="14.1" customHeight="1" x14ac:dyDescent="0.2">
      <c r="A697" s="89"/>
      <c r="B697" s="90"/>
      <c r="C697" s="89"/>
      <c r="D697" s="41"/>
      <c r="E697" s="41"/>
      <c r="F697" s="41"/>
      <c r="G697" s="93"/>
      <c r="H697" s="34"/>
      <c r="I697" s="96"/>
      <c r="J697" s="99"/>
    </row>
    <row r="698" spans="1:10" s="24" customFormat="1" ht="14.1" customHeight="1" x14ac:dyDescent="0.2">
      <c r="A698" s="87" t="s">
        <v>175</v>
      </c>
      <c r="B698" s="100" t="s">
        <v>91</v>
      </c>
      <c r="C698" s="87" t="s">
        <v>61</v>
      </c>
      <c r="D698" s="44" t="s">
        <v>176</v>
      </c>
      <c r="E698" s="41" t="s">
        <v>66</v>
      </c>
      <c r="F698" s="41">
        <v>4</v>
      </c>
      <c r="G698" s="91">
        <f>SUM(F698:F704)</f>
        <v>28</v>
      </c>
      <c r="H698" s="34">
        <v>4</v>
      </c>
      <c r="I698" s="94">
        <f>SUM(H698:H704)</f>
        <v>16</v>
      </c>
      <c r="J698" s="97">
        <f>I698*0.8333333</f>
        <v>13.333332800000001</v>
      </c>
    </row>
    <row r="699" spans="1:10" s="24" customFormat="1" ht="14.1" customHeight="1" x14ac:dyDescent="0.2">
      <c r="A699" s="88"/>
      <c r="B699" s="101"/>
      <c r="C699" s="88"/>
      <c r="D699" s="42" t="s">
        <v>177</v>
      </c>
      <c r="E699" s="41" t="s">
        <v>65</v>
      </c>
      <c r="F699" s="41">
        <v>4</v>
      </c>
      <c r="G699" s="92"/>
      <c r="H699" s="34">
        <v>2</v>
      </c>
      <c r="I699" s="95"/>
      <c r="J699" s="98"/>
    </row>
    <row r="700" spans="1:10" s="24" customFormat="1" ht="14.1" customHeight="1" x14ac:dyDescent="0.2">
      <c r="A700" s="88"/>
      <c r="B700" s="101"/>
      <c r="C700" s="88"/>
      <c r="D700" s="42" t="s">
        <v>178</v>
      </c>
      <c r="E700" s="41" t="s">
        <v>65</v>
      </c>
      <c r="F700" s="41">
        <v>4</v>
      </c>
      <c r="G700" s="92"/>
      <c r="H700" s="34">
        <v>2</v>
      </c>
      <c r="I700" s="95"/>
      <c r="J700" s="98"/>
    </row>
    <row r="701" spans="1:10" s="24" customFormat="1" ht="14.1" customHeight="1" x14ac:dyDescent="0.2">
      <c r="A701" s="88"/>
      <c r="B701" s="101"/>
      <c r="C701" s="88"/>
      <c r="D701" s="42" t="s">
        <v>179</v>
      </c>
      <c r="E701" s="41" t="s">
        <v>65</v>
      </c>
      <c r="F701" s="41">
        <v>4</v>
      </c>
      <c r="G701" s="92"/>
      <c r="H701" s="34">
        <v>2</v>
      </c>
      <c r="I701" s="95"/>
      <c r="J701" s="98"/>
    </row>
    <row r="702" spans="1:10" s="24" customFormat="1" ht="14.1" customHeight="1" x14ac:dyDescent="0.2">
      <c r="A702" s="88"/>
      <c r="B702" s="101"/>
      <c r="C702" s="88"/>
      <c r="D702" s="42" t="s">
        <v>180</v>
      </c>
      <c r="E702" s="41" t="s">
        <v>65</v>
      </c>
      <c r="F702" s="41">
        <v>4</v>
      </c>
      <c r="G702" s="92"/>
      <c r="H702" s="34">
        <v>2</v>
      </c>
      <c r="I702" s="95"/>
      <c r="J702" s="98"/>
    </row>
    <row r="703" spans="1:10" s="24" customFormat="1" ht="14.1" customHeight="1" x14ac:dyDescent="0.2">
      <c r="A703" s="88"/>
      <c r="B703" s="101"/>
      <c r="C703" s="88"/>
      <c r="D703" s="42" t="s">
        <v>181</v>
      </c>
      <c r="E703" s="41" t="s">
        <v>65</v>
      </c>
      <c r="F703" s="41">
        <v>4</v>
      </c>
      <c r="G703" s="92"/>
      <c r="H703" s="34">
        <v>2</v>
      </c>
      <c r="I703" s="95"/>
      <c r="J703" s="98"/>
    </row>
    <row r="704" spans="1:10" s="24" customFormat="1" ht="14.1" customHeight="1" x14ac:dyDescent="0.2">
      <c r="A704" s="89"/>
      <c r="B704" s="102"/>
      <c r="C704" s="89"/>
      <c r="D704" s="42" t="s">
        <v>182</v>
      </c>
      <c r="E704" s="41" t="s">
        <v>65</v>
      </c>
      <c r="F704" s="41">
        <v>4</v>
      </c>
      <c r="G704" s="93"/>
      <c r="H704" s="34">
        <v>2</v>
      </c>
      <c r="I704" s="96"/>
      <c r="J704" s="99"/>
    </row>
  </sheetData>
  <mergeCells count="576">
    <mergeCell ref="J135:J141"/>
    <mergeCell ref="J72:J78"/>
    <mergeCell ref="J79:J85"/>
    <mergeCell ref="J86:J92"/>
    <mergeCell ref="J93:J99"/>
    <mergeCell ref="J100:J106"/>
    <mergeCell ref="J107:J113"/>
    <mergeCell ref="J114:J120"/>
    <mergeCell ref="J121:J127"/>
    <mergeCell ref="J128:J134"/>
    <mergeCell ref="J6:J12"/>
    <mergeCell ref="J13:J19"/>
    <mergeCell ref="J20:J26"/>
    <mergeCell ref="J27:J34"/>
    <mergeCell ref="J35:J42"/>
    <mergeCell ref="J43:J49"/>
    <mergeCell ref="J50:J56"/>
    <mergeCell ref="J57:J63"/>
    <mergeCell ref="J64:J71"/>
    <mergeCell ref="A100:A106"/>
    <mergeCell ref="B100:B106"/>
    <mergeCell ref="A144:I144"/>
    <mergeCell ref="C100:C106"/>
    <mergeCell ref="A436:A442"/>
    <mergeCell ref="B436:B442"/>
    <mergeCell ref="C436:C442"/>
    <mergeCell ref="G436:G442"/>
    <mergeCell ref="I436:I442"/>
    <mergeCell ref="A426:I426"/>
    <mergeCell ref="A285:I285"/>
    <mergeCell ref="G100:G106"/>
    <mergeCell ref="I100:I106"/>
    <mergeCell ref="A107:A113"/>
    <mergeCell ref="B107:B113"/>
    <mergeCell ref="C107:C113"/>
    <mergeCell ref="G107:G113"/>
    <mergeCell ref="I107:I113"/>
    <mergeCell ref="A135:A141"/>
    <mergeCell ref="B135:B141"/>
    <mergeCell ref="C135:C141"/>
    <mergeCell ref="G135:G141"/>
    <mergeCell ref="I135:I141"/>
    <mergeCell ref="A128:A134"/>
    <mergeCell ref="A86:A92"/>
    <mergeCell ref="B86:B92"/>
    <mergeCell ref="C86:C92"/>
    <mergeCell ref="G86:G92"/>
    <mergeCell ref="I86:I92"/>
    <mergeCell ref="A93:A99"/>
    <mergeCell ref="B93:B99"/>
    <mergeCell ref="C93:C99"/>
    <mergeCell ref="G93:G99"/>
    <mergeCell ref="I93:I99"/>
    <mergeCell ref="G50:G56"/>
    <mergeCell ref="I50:I56"/>
    <mergeCell ref="G72:G78"/>
    <mergeCell ref="I72:I78"/>
    <mergeCell ref="A79:A85"/>
    <mergeCell ref="B79:B85"/>
    <mergeCell ref="C79:C85"/>
    <mergeCell ref="G79:G85"/>
    <mergeCell ref="I79:I85"/>
    <mergeCell ref="A57:A63"/>
    <mergeCell ref="B57:B63"/>
    <mergeCell ref="C57:C63"/>
    <mergeCell ref="G57:G63"/>
    <mergeCell ref="I57:I63"/>
    <mergeCell ref="A64:A71"/>
    <mergeCell ref="B64:B71"/>
    <mergeCell ref="C64:C71"/>
    <mergeCell ref="G64:G71"/>
    <mergeCell ref="I64:I71"/>
    <mergeCell ref="A72:A78"/>
    <mergeCell ref="B72:B78"/>
    <mergeCell ref="C72:C78"/>
    <mergeCell ref="A20:A26"/>
    <mergeCell ref="B20:B26"/>
    <mergeCell ref="C20:C26"/>
    <mergeCell ref="G20:G26"/>
    <mergeCell ref="I20:I26"/>
    <mergeCell ref="A27:A34"/>
    <mergeCell ref="B27:B34"/>
    <mergeCell ref="C27:C34"/>
    <mergeCell ref="G27:G34"/>
    <mergeCell ref="I27:I34"/>
    <mergeCell ref="A35:A42"/>
    <mergeCell ref="B35:B42"/>
    <mergeCell ref="C35:C42"/>
    <mergeCell ref="G35:G42"/>
    <mergeCell ref="I35:I42"/>
    <mergeCell ref="A43:A49"/>
    <mergeCell ref="B43:B49"/>
    <mergeCell ref="C43:C49"/>
    <mergeCell ref="G43:G49"/>
    <mergeCell ref="I43:I49"/>
    <mergeCell ref="A50:A56"/>
    <mergeCell ref="B50:B56"/>
    <mergeCell ref="C50:C56"/>
    <mergeCell ref="A6:A12"/>
    <mergeCell ref="B6:B12"/>
    <mergeCell ref="C6:C12"/>
    <mergeCell ref="G6:G12"/>
    <mergeCell ref="I6:I12"/>
    <mergeCell ref="A1:I1"/>
    <mergeCell ref="A13:A19"/>
    <mergeCell ref="B13:B19"/>
    <mergeCell ref="C13:C19"/>
    <mergeCell ref="G13:G19"/>
    <mergeCell ref="I13:I19"/>
    <mergeCell ref="A3:I3"/>
    <mergeCell ref="A114:A120"/>
    <mergeCell ref="B114:B120"/>
    <mergeCell ref="C114:C120"/>
    <mergeCell ref="G114:G120"/>
    <mergeCell ref="I114:I120"/>
    <mergeCell ref="A147:A153"/>
    <mergeCell ref="B147:B153"/>
    <mergeCell ref="C147:C153"/>
    <mergeCell ref="G147:G153"/>
    <mergeCell ref="I147:I153"/>
    <mergeCell ref="B128:B134"/>
    <mergeCell ref="C128:C134"/>
    <mergeCell ref="G128:G134"/>
    <mergeCell ref="I128:I134"/>
    <mergeCell ref="A121:A127"/>
    <mergeCell ref="B121:B127"/>
    <mergeCell ref="C121:C127"/>
    <mergeCell ref="G121:G127"/>
    <mergeCell ref="I121:I127"/>
    <mergeCell ref="J147:J153"/>
    <mergeCell ref="A154:A160"/>
    <mergeCell ref="B154:B160"/>
    <mergeCell ref="C154:C160"/>
    <mergeCell ref="G154:G160"/>
    <mergeCell ref="I154:I160"/>
    <mergeCell ref="J154:J160"/>
    <mergeCell ref="A161:A167"/>
    <mergeCell ref="B161:B167"/>
    <mergeCell ref="C161:C167"/>
    <mergeCell ref="G161:G167"/>
    <mergeCell ref="I161:I167"/>
    <mergeCell ref="J161:J167"/>
    <mergeCell ref="A168:A175"/>
    <mergeCell ref="B168:B175"/>
    <mergeCell ref="C168:C175"/>
    <mergeCell ref="G168:G175"/>
    <mergeCell ref="I168:I175"/>
    <mergeCell ref="J168:J175"/>
    <mergeCell ref="A176:A183"/>
    <mergeCell ref="B176:B183"/>
    <mergeCell ref="C176:C183"/>
    <mergeCell ref="G176:G183"/>
    <mergeCell ref="I176:I183"/>
    <mergeCell ref="J176:J183"/>
    <mergeCell ref="A184:A190"/>
    <mergeCell ref="B184:B190"/>
    <mergeCell ref="C184:C190"/>
    <mergeCell ref="G184:G190"/>
    <mergeCell ref="I184:I190"/>
    <mergeCell ref="J184:J190"/>
    <mergeCell ref="A191:A197"/>
    <mergeCell ref="B191:B197"/>
    <mergeCell ref="C191:C197"/>
    <mergeCell ref="G191:G197"/>
    <mergeCell ref="I191:I197"/>
    <mergeCell ref="J191:J197"/>
    <mergeCell ref="A198:A204"/>
    <mergeCell ref="B198:B204"/>
    <mergeCell ref="C198:C204"/>
    <mergeCell ref="G198:G204"/>
    <mergeCell ref="I198:I204"/>
    <mergeCell ref="J198:J204"/>
    <mergeCell ref="A205:A212"/>
    <mergeCell ref="B205:B212"/>
    <mergeCell ref="C205:C212"/>
    <mergeCell ref="G205:G212"/>
    <mergeCell ref="I205:I212"/>
    <mergeCell ref="J205:J212"/>
    <mergeCell ref="A213:A219"/>
    <mergeCell ref="B213:B219"/>
    <mergeCell ref="C213:C219"/>
    <mergeCell ref="G213:G219"/>
    <mergeCell ref="I213:I219"/>
    <mergeCell ref="J213:J219"/>
    <mergeCell ref="A220:A226"/>
    <mergeCell ref="B220:B226"/>
    <mergeCell ref="C220:C226"/>
    <mergeCell ref="G220:G226"/>
    <mergeCell ref="I220:I226"/>
    <mergeCell ref="J220:J226"/>
    <mergeCell ref="A227:A233"/>
    <mergeCell ref="B227:B233"/>
    <mergeCell ref="C227:C233"/>
    <mergeCell ref="G227:G233"/>
    <mergeCell ref="I227:I233"/>
    <mergeCell ref="J227:J233"/>
    <mergeCell ref="A234:A240"/>
    <mergeCell ref="B234:B240"/>
    <mergeCell ref="C234:C240"/>
    <mergeCell ref="G234:G240"/>
    <mergeCell ref="I234:I240"/>
    <mergeCell ref="J234:J240"/>
    <mergeCell ref="A241:A247"/>
    <mergeCell ref="B241:B247"/>
    <mergeCell ref="C241:C247"/>
    <mergeCell ref="G241:G247"/>
    <mergeCell ref="I241:I247"/>
    <mergeCell ref="J241:J247"/>
    <mergeCell ref="A248:A254"/>
    <mergeCell ref="B248:B254"/>
    <mergeCell ref="C248:C254"/>
    <mergeCell ref="G248:G254"/>
    <mergeCell ref="I248:I254"/>
    <mergeCell ref="J248:J254"/>
    <mergeCell ref="A255:A261"/>
    <mergeCell ref="B255:B261"/>
    <mergeCell ref="C255:C261"/>
    <mergeCell ref="G255:G261"/>
    <mergeCell ref="I255:I261"/>
    <mergeCell ref="J255:J261"/>
    <mergeCell ref="A276:A282"/>
    <mergeCell ref="B276:B282"/>
    <mergeCell ref="C276:C282"/>
    <mergeCell ref="G276:G282"/>
    <mergeCell ref="I276:I282"/>
    <mergeCell ref="J276:J282"/>
    <mergeCell ref="A262:A268"/>
    <mergeCell ref="B262:B268"/>
    <mergeCell ref="C262:C268"/>
    <mergeCell ref="G262:G268"/>
    <mergeCell ref="I262:I268"/>
    <mergeCell ref="J262:J268"/>
    <mergeCell ref="A269:A275"/>
    <mergeCell ref="B269:B275"/>
    <mergeCell ref="C269:C275"/>
    <mergeCell ref="G269:G275"/>
    <mergeCell ref="I269:I275"/>
    <mergeCell ref="J269:J275"/>
    <mergeCell ref="A288:A294"/>
    <mergeCell ref="B288:B294"/>
    <mergeCell ref="C288:C294"/>
    <mergeCell ref="G288:G294"/>
    <mergeCell ref="I288:I294"/>
    <mergeCell ref="J288:J294"/>
    <mergeCell ref="A295:A301"/>
    <mergeCell ref="B295:B301"/>
    <mergeCell ref="C295:C301"/>
    <mergeCell ref="G295:G301"/>
    <mergeCell ref="I295:I301"/>
    <mergeCell ref="J295:J301"/>
    <mergeCell ref="J302:J308"/>
    <mergeCell ref="A309:A316"/>
    <mergeCell ref="B309:B316"/>
    <mergeCell ref="C309:C316"/>
    <mergeCell ref="G309:G316"/>
    <mergeCell ref="I309:I316"/>
    <mergeCell ref="J309:J316"/>
    <mergeCell ref="A317:A324"/>
    <mergeCell ref="B317:B324"/>
    <mergeCell ref="C317:C324"/>
    <mergeCell ref="G317:G324"/>
    <mergeCell ref="I317:I324"/>
    <mergeCell ref="J317:J324"/>
    <mergeCell ref="A302:A308"/>
    <mergeCell ref="B302:B308"/>
    <mergeCell ref="C302:C308"/>
    <mergeCell ref="G302:G308"/>
    <mergeCell ref="I302:I308"/>
    <mergeCell ref="J325:J331"/>
    <mergeCell ref="A332:A338"/>
    <mergeCell ref="B332:B338"/>
    <mergeCell ref="C332:C338"/>
    <mergeCell ref="G332:G338"/>
    <mergeCell ref="I332:I338"/>
    <mergeCell ref="J332:J338"/>
    <mergeCell ref="A339:A345"/>
    <mergeCell ref="B339:B345"/>
    <mergeCell ref="C339:C345"/>
    <mergeCell ref="G339:G345"/>
    <mergeCell ref="I339:I345"/>
    <mergeCell ref="J339:J345"/>
    <mergeCell ref="A325:A331"/>
    <mergeCell ref="B325:B331"/>
    <mergeCell ref="C325:C331"/>
    <mergeCell ref="G325:G331"/>
    <mergeCell ref="I325:I331"/>
    <mergeCell ref="J346:J353"/>
    <mergeCell ref="A354:A360"/>
    <mergeCell ref="B354:B360"/>
    <mergeCell ref="C354:C360"/>
    <mergeCell ref="G354:G360"/>
    <mergeCell ref="I354:I360"/>
    <mergeCell ref="J354:J360"/>
    <mergeCell ref="A361:A367"/>
    <mergeCell ref="B361:B367"/>
    <mergeCell ref="C361:C367"/>
    <mergeCell ref="G361:G367"/>
    <mergeCell ref="I361:I367"/>
    <mergeCell ref="J361:J367"/>
    <mergeCell ref="A346:A353"/>
    <mergeCell ref="B346:B353"/>
    <mergeCell ref="C346:C353"/>
    <mergeCell ref="G346:G353"/>
    <mergeCell ref="I346:I353"/>
    <mergeCell ref="J368:J374"/>
    <mergeCell ref="A375:A381"/>
    <mergeCell ref="B375:B381"/>
    <mergeCell ref="C375:C381"/>
    <mergeCell ref="G375:G381"/>
    <mergeCell ref="I375:I381"/>
    <mergeCell ref="J375:J381"/>
    <mergeCell ref="A382:A388"/>
    <mergeCell ref="B382:B388"/>
    <mergeCell ref="C382:C388"/>
    <mergeCell ref="G382:G388"/>
    <mergeCell ref="I382:I388"/>
    <mergeCell ref="J382:J388"/>
    <mergeCell ref="A368:A374"/>
    <mergeCell ref="B368:B374"/>
    <mergeCell ref="C368:C374"/>
    <mergeCell ref="G368:G374"/>
    <mergeCell ref="I368:I374"/>
    <mergeCell ref="J389:J395"/>
    <mergeCell ref="A396:A402"/>
    <mergeCell ref="B396:B402"/>
    <mergeCell ref="C396:C402"/>
    <mergeCell ref="G396:G402"/>
    <mergeCell ref="I396:I402"/>
    <mergeCell ref="J396:J402"/>
    <mergeCell ref="A403:A409"/>
    <mergeCell ref="B403:B409"/>
    <mergeCell ref="C403:C409"/>
    <mergeCell ref="G403:G409"/>
    <mergeCell ref="I403:I409"/>
    <mergeCell ref="J403:J409"/>
    <mergeCell ref="A389:A395"/>
    <mergeCell ref="B389:B395"/>
    <mergeCell ref="C389:C395"/>
    <mergeCell ref="G389:G395"/>
    <mergeCell ref="I389:I395"/>
    <mergeCell ref="J410:J416"/>
    <mergeCell ref="A417:A423"/>
    <mergeCell ref="B417:B423"/>
    <mergeCell ref="C417:C423"/>
    <mergeCell ref="G417:G423"/>
    <mergeCell ref="I417:I423"/>
    <mergeCell ref="J417:J423"/>
    <mergeCell ref="A429:A435"/>
    <mergeCell ref="B429:B435"/>
    <mergeCell ref="C429:C435"/>
    <mergeCell ref="G429:G435"/>
    <mergeCell ref="I429:I435"/>
    <mergeCell ref="J429:J435"/>
    <mergeCell ref="A410:A416"/>
    <mergeCell ref="B410:B416"/>
    <mergeCell ref="C410:C416"/>
    <mergeCell ref="G410:G416"/>
    <mergeCell ref="I410:I416"/>
    <mergeCell ref="J436:J442"/>
    <mergeCell ref="A443:A449"/>
    <mergeCell ref="B443:B449"/>
    <mergeCell ref="C443:C449"/>
    <mergeCell ref="G443:G449"/>
    <mergeCell ref="I443:I449"/>
    <mergeCell ref="J443:J449"/>
    <mergeCell ref="A450:A457"/>
    <mergeCell ref="B450:B457"/>
    <mergeCell ref="C450:C457"/>
    <mergeCell ref="G450:G457"/>
    <mergeCell ref="I450:I457"/>
    <mergeCell ref="J450:J457"/>
    <mergeCell ref="J458:J465"/>
    <mergeCell ref="A466:A472"/>
    <mergeCell ref="B466:B472"/>
    <mergeCell ref="C466:C472"/>
    <mergeCell ref="G466:G472"/>
    <mergeCell ref="I466:I472"/>
    <mergeCell ref="J466:J472"/>
    <mergeCell ref="A473:A479"/>
    <mergeCell ref="B473:B479"/>
    <mergeCell ref="C473:C479"/>
    <mergeCell ref="G473:G479"/>
    <mergeCell ref="I473:I479"/>
    <mergeCell ref="J473:J479"/>
    <mergeCell ref="A458:A465"/>
    <mergeCell ref="B458:B465"/>
    <mergeCell ref="C458:C465"/>
    <mergeCell ref="G458:G465"/>
    <mergeCell ref="I458:I465"/>
    <mergeCell ref="J480:J486"/>
    <mergeCell ref="A487:A494"/>
    <mergeCell ref="B487:B494"/>
    <mergeCell ref="C487:C494"/>
    <mergeCell ref="G487:G494"/>
    <mergeCell ref="I487:I494"/>
    <mergeCell ref="J487:J494"/>
    <mergeCell ref="A495:A501"/>
    <mergeCell ref="B495:B501"/>
    <mergeCell ref="C495:C501"/>
    <mergeCell ref="G495:G501"/>
    <mergeCell ref="I495:I501"/>
    <mergeCell ref="J495:J501"/>
    <mergeCell ref="A480:A486"/>
    <mergeCell ref="B480:B486"/>
    <mergeCell ref="C480:C486"/>
    <mergeCell ref="G480:G486"/>
    <mergeCell ref="I480:I486"/>
    <mergeCell ref="J502:J508"/>
    <mergeCell ref="A509:A515"/>
    <mergeCell ref="B509:B515"/>
    <mergeCell ref="C509:C515"/>
    <mergeCell ref="G509:G515"/>
    <mergeCell ref="I509:I515"/>
    <mergeCell ref="J509:J515"/>
    <mergeCell ref="A516:A522"/>
    <mergeCell ref="B516:B522"/>
    <mergeCell ref="C516:C522"/>
    <mergeCell ref="G516:G522"/>
    <mergeCell ref="I516:I522"/>
    <mergeCell ref="J516:J522"/>
    <mergeCell ref="A502:A508"/>
    <mergeCell ref="B502:B508"/>
    <mergeCell ref="C502:C508"/>
    <mergeCell ref="G502:G508"/>
    <mergeCell ref="I502:I508"/>
    <mergeCell ref="J523:J529"/>
    <mergeCell ref="A530:A536"/>
    <mergeCell ref="B530:B536"/>
    <mergeCell ref="C530:C536"/>
    <mergeCell ref="G530:G536"/>
    <mergeCell ref="I530:I536"/>
    <mergeCell ref="J530:J536"/>
    <mergeCell ref="A537:A543"/>
    <mergeCell ref="B537:B543"/>
    <mergeCell ref="C537:C543"/>
    <mergeCell ref="G537:G543"/>
    <mergeCell ref="I537:I543"/>
    <mergeCell ref="J537:J543"/>
    <mergeCell ref="A523:A529"/>
    <mergeCell ref="B523:B529"/>
    <mergeCell ref="C523:C529"/>
    <mergeCell ref="G523:G529"/>
    <mergeCell ref="I523:I529"/>
    <mergeCell ref="J544:J550"/>
    <mergeCell ref="A551:A557"/>
    <mergeCell ref="B551:B557"/>
    <mergeCell ref="C551:C557"/>
    <mergeCell ref="G551:G557"/>
    <mergeCell ref="I551:I557"/>
    <mergeCell ref="J551:J557"/>
    <mergeCell ref="A558:A564"/>
    <mergeCell ref="B558:B564"/>
    <mergeCell ref="C558:C564"/>
    <mergeCell ref="G558:G564"/>
    <mergeCell ref="I558:I564"/>
    <mergeCell ref="J558:J564"/>
    <mergeCell ref="A544:A550"/>
    <mergeCell ref="B544:B550"/>
    <mergeCell ref="C544:C550"/>
    <mergeCell ref="G544:G550"/>
    <mergeCell ref="I544:I550"/>
    <mergeCell ref="A566:I566"/>
    <mergeCell ref="A569:A575"/>
    <mergeCell ref="B569:B575"/>
    <mergeCell ref="C569:C575"/>
    <mergeCell ref="G569:G575"/>
    <mergeCell ref="I569:I575"/>
    <mergeCell ref="J569:J575"/>
    <mergeCell ref="A576:A582"/>
    <mergeCell ref="B576:B582"/>
    <mergeCell ref="C576:C582"/>
    <mergeCell ref="G576:G582"/>
    <mergeCell ref="I576:I582"/>
    <mergeCell ref="J576:J582"/>
    <mergeCell ref="J583:J589"/>
    <mergeCell ref="A590:A597"/>
    <mergeCell ref="B590:B597"/>
    <mergeCell ref="C590:C597"/>
    <mergeCell ref="G590:G597"/>
    <mergeCell ref="I590:I597"/>
    <mergeCell ref="J590:J597"/>
    <mergeCell ref="A598:A605"/>
    <mergeCell ref="B598:B605"/>
    <mergeCell ref="C598:C605"/>
    <mergeCell ref="G598:G605"/>
    <mergeCell ref="I598:I605"/>
    <mergeCell ref="J598:J605"/>
    <mergeCell ref="A583:A589"/>
    <mergeCell ref="B583:B589"/>
    <mergeCell ref="C583:C589"/>
    <mergeCell ref="G583:G589"/>
    <mergeCell ref="I583:I589"/>
    <mergeCell ref="J606:J612"/>
    <mergeCell ref="A613:A619"/>
    <mergeCell ref="B613:B619"/>
    <mergeCell ref="C613:C619"/>
    <mergeCell ref="G613:G619"/>
    <mergeCell ref="I613:I619"/>
    <mergeCell ref="J613:J619"/>
    <mergeCell ref="A620:A626"/>
    <mergeCell ref="B620:B626"/>
    <mergeCell ref="C620:C626"/>
    <mergeCell ref="G620:G626"/>
    <mergeCell ref="I620:I626"/>
    <mergeCell ref="J620:J626"/>
    <mergeCell ref="A606:A612"/>
    <mergeCell ref="B606:B612"/>
    <mergeCell ref="C606:C612"/>
    <mergeCell ref="G606:G612"/>
    <mergeCell ref="I606:I612"/>
    <mergeCell ref="J627:J634"/>
    <mergeCell ref="A635:A641"/>
    <mergeCell ref="B635:B641"/>
    <mergeCell ref="C635:C641"/>
    <mergeCell ref="G635:G641"/>
    <mergeCell ref="I635:I641"/>
    <mergeCell ref="J635:J641"/>
    <mergeCell ref="A642:A648"/>
    <mergeCell ref="B642:B648"/>
    <mergeCell ref="C642:C648"/>
    <mergeCell ref="G642:G648"/>
    <mergeCell ref="I642:I648"/>
    <mergeCell ref="J642:J648"/>
    <mergeCell ref="A627:A634"/>
    <mergeCell ref="B627:B634"/>
    <mergeCell ref="C627:C634"/>
    <mergeCell ref="G627:G634"/>
    <mergeCell ref="I627:I634"/>
    <mergeCell ref="J649:J655"/>
    <mergeCell ref="A656:A662"/>
    <mergeCell ref="B656:B662"/>
    <mergeCell ref="C656:C662"/>
    <mergeCell ref="G656:G662"/>
    <mergeCell ref="I656:I662"/>
    <mergeCell ref="J656:J662"/>
    <mergeCell ref="A663:A669"/>
    <mergeCell ref="B663:B669"/>
    <mergeCell ref="C663:C669"/>
    <mergeCell ref="G663:G669"/>
    <mergeCell ref="I663:I669"/>
    <mergeCell ref="J663:J669"/>
    <mergeCell ref="A649:A655"/>
    <mergeCell ref="B649:B655"/>
    <mergeCell ref="C649:C655"/>
    <mergeCell ref="G649:G655"/>
    <mergeCell ref="I649:I655"/>
    <mergeCell ref="J670:J676"/>
    <mergeCell ref="A677:A683"/>
    <mergeCell ref="B677:B683"/>
    <mergeCell ref="C677:C683"/>
    <mergeCell ref="G677:G683"/>
    <mergeCell ref="I677:I683"/>
    <mergeCell ref="J677:J683"/>
    <mergeCell ref="A684:A690"/>
    <mergeCell ref="B684:B690"/>
    <mergeCell ref="C684:C690"/>
    <mergeCell ref="G684:G690"/>
    <mergeCell ref="I684:I690"/>
    <mergeCell ref="J684:J690"/>
    <mergeCell ref="A670:A676"/>
    <mergeCell ref="B670:B676"/>
    <mergeCell ref="C670:C676"/>
    <mergeCell ref="G670:G676"/>
    <mergeCell ref="I670:I676"/>
    <mergeCell ref="A691:A697"/>
    <mergeCell ref="B691:B697"/>
    <mergeCell ref="C691:C697"/>
    <mergeCell ref="G691:G697"/>
    <mergeCell ref="I691:I697"/>
    <mergeCell ref="J691:J697"/>
    <mergeCell ref="A698:A704"/>
    <mergeCell ref="B698:B704"/>
    <mergeCell ref="C698:C704"/>
    <mergeCell ref="G698:G704"/>
    <mergeCell ref="I698:I704"/>
    <mergeCell ref="J698:J704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G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W104"/>
  <sheetViews>
    <sheetView showGridLines="0" topLeftCell="A92" zoomScale="90" zoomScaleNormal="90" workbookViewId="0">
      <selection sqref="A1:K103"/>
    </sheetView>
  </sheetViews>
  <sheetFormatPr defaultColWidth="8.85546875" defaultRowHeight="12.75" x14ac:dyDescent="0.2"/>
  <cols>
    <col min="1" max="1" width="8.42578125" style="1" customWidth="1"/>
    <col min="2" max="2" width="10.140625" style="1" customWidth="1"/>
    <col min="3" max="3" width="57.42578125" style="1" bestFit="1" customWidth="1"/>
    <col min="4" max="4" width="8.42578125" style="1"/>
    <col min="5" max="5" width="11.85546875" style="1" bestFit="1" customWidth="1"/>
    <col min="6" max="6" width="12" style="1" customWidth="1"/>
    <col min="7" max="7" width="15.140625" style="1"/>
    <col min="8" max="8" width="17.28515625" style="1"/>
    <col min="9" max="9" width="8.7109375" style="1"/>
    <col min="10" max="10" width="33.140625" style="1" bestFit="1" customWidth="1"/>
    <col min="11" max="11" width="18.42578125" style="1" customWidth="1"/>
    <col min="12" max="12" width="9.85546875" style="1"/>
    <col min="13" max="13" width="14" style="1" bestFit="1" customWidth="1"/>
    <col min="14" max="14" width="9.85546875" style="1"/>
    <col min="15" max="15" width="7.85546875" style="1"/>
    <col min="16" max="16" width="9.85546875" style="1"/>
    <col min="17" max="17" width="10.85546875" style="1"/>
    <col min="18" max="18" width="15.85546875" style="1"/>
    <col min="19" max="1011" width="8.7109375" style="1"/>
  </cols>
  <sheetData>
    <row r="1" spans="1:18" x14ac:dyDescent="0.2">
      <c r="A1" s="2" t="s">
        <v>1</v>
      </c>
      <c r="B1" s="2"/>
      <c r="C1" s="2"/>
      <c r="D1" s="2"/>
      <c r="E1" s="2"/>
      <c r="F1" s="2"/>
      <c r="G1" s="2"/>
      <c r="H1" s="2"/>
      <c r="J1" s="24"/>
      <c r="K1" s="24"/>
      <c r="L1"/>
      <c r="M1"/>
      <c r="N1"/>
      <c r="O1"/>
      <c r="P1"/>
      <c r="Q1"/>
      <c r="R1"/>
    </row>
    <row r="2" spans="1:18" x14ac:dyDescent="0.2">
      <c r="A2" s="133" t="s">
        <v>2</v>
      </c>
      <c r="B2" s="133"/>
      <c r="C2" s="133"/>
      <c r="D2" s="133"/>
      <c r="E2" s="133"/>
      <c r="F2" s="133"/>
      <c r="G2" s="133"/>
      <c r="H2" s="133"/>
      <c r="J2" s="24"/>
      <c r="K2" s="24"/>
      <c r="L2"/>
      <c r="M2"/>
      <c r="N2"/>
      <c r="O2"/>
      <c r="P2"/>
      <c r="Q2"/>
      <c r="R2"/>
    </row>
    <row r="3" spans="1:18" ht="12" customHeight="1" x14ac:dyDescent="0.2">
      <c r="A3" s="133" t="s">
        <v>3</v>
      </c>
      <c r="B3" s="133"/>
      <c r="C3" s="133"/>
      <c r="D3" s="133"/>
      <c r="E3" s="133"/>
      <c r="F3" s="133"/>
      <c r="G3" s="133"/>
      <c r="H3" s="133"/>
      <c r="J3" s="24"/>
      <c r="K3" s="24"/>
      <c r="L3"/>
      <c r="M3"/>
      <c r="N3"/>
      <c r="O3"/>
      <c r="P3"/>
      <c r="Q3"/>
      <c r="R3"/>
    </row>
    <row r="4" spans="1:18" ht="18.75" customHeight="1" thickBot="1" x14ac:dyDescent="0.25">
      <c r="A4" s="134"/>
      <c r="B4" s="134"/>
      <c r="C4" s="134"/>
      <c r="D4" s="134"/>
      <c r="E4" s="134"/>
      <c r="F4" s="134"/>
      <c r="G4" s="134"/>
      <c r="H4" s="134"/>
      <c r="J4" s="24"/>
      <c r="K4" s="24"/>
      <c r="L4"/>
      <c r="M4"/>
      <c r="N4"/>
      <c r="O4"/>
      <c r="P4"/>
      <c r="Q4"/>
      <c r="R4"/>
    </row>
    <row r="5" spans="1:18" ht="19.5" thickTop="1" thickBot="1" x14ac:dyDescent="0.3">
      <c r="A5" s="135" t="s">
        <v>4</v>
      </c>
      <c r="B5" s="135"/>
      <c r="C5" s="135"/>
      <c r="D5" s="135"/>
      <c r="E5" s="135"/>
      <c r="F5" s="135"/>
      <c r="G5" s="135"/>
      <c r="H5" s="135"/>
      <c r="J5" s="132" t="s">
        <v>26</v>
      </c>
      <c r="K5" s="132"/>
      <c r="L5" s="29"/>
      <c r="M5" s="29"/>
      <c r="N5" s="29"/>
      <c r="O5"/>
      <c r="P5"/>
      <c r="Q5"/>
      <c r="R5"/>
    </row>
    <row r="6" spans="1:18" ht="21.75" customHeight="1" thickTop="1" thickBot="1" x14ac:dyDescent="0.3">
      <c r="A6" s="136"/>
      <c r="B6" s="136"/>
      <c r="C6" s="136"/>
      <c r="D6" s="136"/>
      <c r="E6" s="136"/>
      <c r="F6" s="137"/>
      <c r="G6" s="138"/>
      <c r="H6" s="139"/>
      <c r="J6" s="31" t="s">
        <v>18</v>
      </c>
      <c r="K6" s="32">
        <f>SUM(H33,H51,H67,H84,H99)</f>
        <v>256446.16</v>
      </c>
      <c r="L6" s="30"/>
      <c r="M6" s="30"/>
      <c r="N6" s="19"/>
      <c r="O6"/>
      <c r="P6"/>
      <c r="Q6"/>
      <c r="R6"/>
    </row>
    <row r="7" spans="1:18" ht="15.75" customHeight="1" thickTop="1" thickBot="1" x14ac:dyDescent="0.25">
      <c r="A7" s="140"/>
      <c r="B7" s="140"/>
      <c r="C7" s="140"/>
      <c r="D7" s="140"/>
      <c r="E7" s="140"/>
      <c r="F7" s="141"/>
      <c r="G7" s="138"/>
      <c r="H7" s="139"/>
      <c r="J7" s="31" t="s">
        <v>19</v>
      </c>
      <c r="K7" s="32">
        <f>SUM(H34,H52,H68,H85,H100)</f>
        <v>183881.5</v>
      </c>
      <c r="L7" s="30"/>
      <c r="M7" s="30"/>
      <c r="N7" s="19"/>
      <c r="O7"/>
      <c r="P7"/>
      <c r="Q7"/>
      <c r="R7"/>
    </row>
    <row r="8" spans="1:18" ht="15.75" customHeight="1" thickTop="1" thickBot="1" x14ac:dyDescent="0.25">
      <c r="A8" s="111" t="s">
        <v>28</v>
      </c>
      <c r="B8" s="112"/>
      <c r="C8" s="112"/>
      <c r="D8" s="112"/>
      <c r="E8" s="112"/>
      <c r="F8" s="112"/>
      <c r="G8" s="112"/>
      <c r="H8" s="113"/>
      <c r="J8" s="31" t="s">
        <v>16</v>
      </c>
      <c r="K8" s="32">
        <f>SUM(H35,H53,H69,H86,H101)</f>
        <v>440327.66000000003</v>
      </c>
      <c r="L8" s="30"/>
      <c r="M8" s="30"/>
      <c r="N8" s="19"/>
      <c r="O8"/>
      <c r="P8"/>
      <c r="Q8"/>
      <c r="R8"/>
    </row>
    <row r="9" spans="1:18" ht="15.75" customHeight="1" thickTop="1" x14ac:dyDescent="0.2">
      <c r="A9" s="114"/>
      <c r="B9" s="115"/>
      <c r="C9" s="115"/>
      <c r="D9" s="115"/>
      <c r="E9" s="115"/>
      <c r="F9" s="115"/>
      <c r="G9" s="115"/>
      <c r="H9" s="116"/>
      <c r="J9" s="24"/>
      <c r="K9" s="24"/>
      <c r="L9"/>
      <c r="M9"/>
      <c r="N9"/>
      <c r="O9"/>
      <c r="P9"/>
      <c r="Q9"/>
      <c r="R9"/>
    </row>
    <row r="10" spans="1:18" ht="15.75" customHeight="1" x14ac:dyDescent="0.2">
      <c r="A10" s="117" t="s">
        <v>193</v>
      </c>
      <c r="B10" s="118"/>
      <c r="C10" s="118"/>
      <c r="D10" s="118"/>
      <c r="E10" s="118"/>
      <c r="F10" s="118"/>
      <c r="G10" s="118"/>
      <c r="H10" s="119"/>
      <c r="J10" s="24"/>
      <c r="K10" s="24"/>
      <c r="L10"/>
      <c r="M10"/>
      <c r="N10"/>
      <c r="O10"/>
      <c r="P10"/>
      <c r="Q10"/>
      <c r="R10"/>
    </row>
    <row r="11" spans="1:18" ht="15" customHeight="1" x14ac:dyDescent="0.2">
      <c r="A11" s="120"/>
      <c r="B11" s="121"/>
      <c r="C11" s="121"/>
      <c r="D11" s="121"/>
      <c r="E11" s="121"/>
      <c r="F11" s="121"/>
      <c r="G11" s="121"/>
      <c r="H11" s="122"/>
      <c r="J11" s="24"/>
      <c r="K11" s="24"/>
      <c r="L11"/>
      <c r="M11"/>
      <c r="N11"/>
      <c r="O11"/>
      <c r="P11"/>
      <c r="Q11"/>
      <c r="R11"/>
    </row>
    <row r="12" spans="1:18" ht="13.5" customHeight="1" x14ac:dyDescent="0.2">
      <c r="A12" s="123" t="s">
        <v>29</v>
      </c>
      <c r="B12" s="124"/>
      <c r="C12" s="124"/>
      <c r="D12" s="124"/>
      <c r="E12" s="124"/>
      <c r="F12" s="124"/>
      <c r="G12" s="124"/>
      <c r="H12" s="125"/>
      <c r="J12" s="24"/>
      <c r="K12" s="24"/>
      <c r="L12"/>
      <c r="M12"/>
      <c r="N12"/>
      <c r="O12"/>
      <c r="P12"/>
      <c r="Q12"/>
      <c r="R12"/>
    </row>
    <row r="13" spans="1:18" ht="17.25" customHeight="1" x14ac:dyDescent="0.2">
      <c r="A13" s="126"/>
      <c r="B13" s="127"/>
      <c r="C13" s="127"/>
      <c r="D13" s="127"/>
      <c r="E13" s="127"/>
      <c r="F13" s="127"/>
      <c r="G13" s="127"/>
      <c r="H13" s="128"/>
      <c r="J13" s="3"/>
      <c r="K13" s="3"/>
      <c r="L13" s="3"/>
      <c r="M13" s="3"/>
      <c r="N13" s="3"/>
      <c r="O13" s="3"/>
      <c r="P13" s="3"/>
      <c r="Q13" s="3"/>
      <c r="R13" s="3"/>
    </row>
    <row r="14" spans="1:18" ht="12.75" customHeight="1" x14ac:dyDescent="0.2">
      <c r="A14" s="129"/>
      <c r="B14" s="130"/>
      <c r="C14" s="130"/>
      <c r="D14" s="130"/>
      <c r="E14" s="130"/>
      <c r="F14" s="130"/>
      <c r="G14" s="130"/>
      <c r="H14" s="131"/>
      <c r="J14" s="3"/>
      <c r="K14" s="3"/>
      <c r="L14" s="3"/>
      <c r="M14" s="3"/>
      <c r="N14" s="3"/>
      <c r="O14" s="3"/>
      <c r="P14" s="3"/>
      <c r="Q14" s="3"/>
      <c r="R14" s="3"/>
    </row>
    <row r="15" spans="1:18" ht="12.75" customHeight="1" x14ac:dyDescent="0.2">
      <c r="A15" s="26" t="s">
        <v>5</v>
      </c>
      <c r="B15" s="27" t="s">
        <v>6</v>
      </c>
      <c r="C15" s="28" t="s">
        <v>7</v>
      </c>
      <c r="D15" s="28" t="s">
        <v>8</v>
      </c>
      <c r="E15" s="27" t="s">
        <v>15</v>
      </c>
      <c r="F15" s="27" t="s">
        <v>9</v>
      </c>
      <c r="G15" s="27" t="s">
        <v>10</v>
      </c>
      <c r="H15" s="27" t="s">
        <v>11</v>
      </c>
      <c r="J15" s="3"/>
      <c r="K15" s="3"/>
      <c r="L15" s="3"/>
      <c r="M15" s="3"/>
      <c r="N15" s="3"/>
      <c r="O15" s="3"/>
      <c r="P15" s="3"/>
      <c r="Q15" s="3"/>
      <c r="R15" s="3"/>
    </row>
    <row r="16" spans="1:18" ht="12.75" customHeight="1" x14ac:dyDescent="0.2">
      <c r="A16" s="4">
        <v>1</v>
      </c>
      <c r="B16" s="81">
        <v>36286</v>
      </c>
      <c r="C16" s="81" t="s">
        <v>194</v>
      </c>
      <c r="D16" s="4" t="s">
        <v>195</v>
      </c>
      <c r="E16" s="4" t="s">
        <v>196</v>
      </c>
      <c r="F16" s="6">
        <v>4</v>
      </c>
      <c r="G16" s="22">
        <v>2769</v>
      </c>
      <c r="H16" s="8">
        <f t="shared" ref="H16:H31" si="0">F16*G16</f>
        <v>11076</v>
      </c>
      <c r="J16" s="3"/>
      <c r="K16" s="3"/>
      <c r="L16" s="3"/>
      <c r="M16" s="3"/>
      <c r="N16" s="3"/>
      <c r="O16" s="3"/>
      <c r="P16" s="3"/>
      <c r="Q16" s="3"/>
      <c r="R16" s="3"/>
    </row>
    <row r="17" spans="1:18" ht="12.75" customHeight="1" x14ac:dyDescent="0.2">
      <c r="A17" s="4">
        <v>2</v>
      </c>
      <c r="B17" s="81">
        <v>48351</v>
      </c>
      <c r="C17" s="81" t="s">
        <v>197</v>
      </c>
      <c r="D17" s="4" t="s">
        <v>195</v>
      </c>
      <c r="E17" s="4" t="s">
        <v>196</v>
      </c>
      <c r="F17" s="6">
        <v>5</v>
      </c>
      <c r="G17" s="22">
        <v>250</v>
      </c>
      <c r="H17" s="8">
        <f t="shared" si="0"/>
        <v>1250</v>
      </c>
      <c r="J17" s="3"/>
      <c r="K17" s="3"/>
      <c r="L17" s="3"/>
      <c r="M17" s="3"/>
      <c r="N17" s="3"/>
      <c r="O17" s="3"/>
      <c r="P17" s="3"/>
      <c r="Q17" s="3"/>
      <c r="R17" s="3"/>
    </row>
    <row r="18" spans="1:18" ht="12.75" customHeight="1" x14ac:dyDescent="0.2">
      <c r="A18" s="4">
        <v>3</v>
      </c>
      <c r="B18" s="81">
        <v>43347</v>
      </c>
      <c r="C18" s="81" t="s">
        <v>198</v>
      </c>
      <c r="D18" s="4" t="s">
        <v>195</v>
      </c>
      <c r="E18" s="4" t="s">
        <v>196</v>
      </c>
      <c r="F18" s="6">
        <v>4</v>
      </c>
      <c r="G18" s="22">
        <v>920</v>
      </c>
      <c r="H18" s="8">
        <f t="shared" si="0"/>
        <v>3680</v>
      </c>
      <c r="J18" s="3"/>
      <c r="K18" s="3"/>
      <c r="L18" s="3"/>
      <c r="M18" s="3"/>
      <c r="N18" s="3"/>
      <c r="O18" s="3"/>
      <c r="P18" s="3"/>
      <c r="Q18" s="3"/>
      <c r="R18" s="3"/>
    </row>
    <row r="19" spans="1:18" ht="12.75" customHeight="1" x14ac:dyDescent="0.2">
      <c r="A19" s="4">
        <v>4</v>
      </c>
      <c r="B19" s="81">
        <v>49421</v>
      </c>
      <c r="C19" s="81" t="s">
        <v>199</v>
      </c>
      <c r="D19" s="4" t="s">
        <v>195</v>
      </c>
      <c r="E19" s="4" t="s">
        <v>196</v>
      </c>
      <c r="F19" s="6">
        <v>8</v>
      </c>
      <c r="G19" s="22">
        <v>275.5</v>
      </c>
      <c r="H19" s="8">
        <f t="shared" si="0"/>
        <v>2204</v>
      </c>
      <c r="J19" s="3"/>
      <c r="K19" s="3"/>
      <c r="L19" s="3"/>
      <c r="M19" s="3"/>
      <c r="N19" s="3"/>
      <c r="O19" s="3"/>
      <c r="P19" s="3"/>
      <c r="Q19" s="3"/>
      <c r="R19" s="3"/>
    </row>
    <row r="20" spans="1:18" ht="12.75" customHeight="1" x14ac:dyDescent="0.2">
      <c r="A20" s="4">
        <v>5</v>
      </c>
      <c r="B20" s="81">
        <v>44269</v>
      </c>
      <c r="C20" s="81" t="s">
        <v>200</v>
      </c>
      <c r="D20" s="4" t="s">
        <v>195</v>
      </c>
      <c r="E20" s="5" t="s">
        <v>201</v>
      </c>
      <c r="F20" s="6">
        <v>3</v>
      </c>
      <c r="G20" s="7">
        <v>3850</v>
      </c>
      <c r="H20" s="8">
        <f t="shared" si="0"/>
        <v>11550</v>
      </c>
      <c r="J20" s="3"/>
      <c r="K20" s="3"/>
      <c r="L20" s="3"/>
      <c r="M20" s="3"/>
      <c r="N20" s="3"/>
      <c r="O20" s="3"/>
      <c r="P20" s="3"/>
      <c r="Q20" s="3"/>
      <c r="R20" s="3"/>
    </row>
    <row r="21" spans="1:18" ht="12.75" customHeight="1" x14ac:dyDescent="0.2">
      <c r="A21" s="4">
        <v>6</v>
      </c>
      <c r="B21" s="81">
        <v>31712</v>
      </c>
      <c r="C21" s="81" t="s">
        <v>202</v>
      </c>
      <c r="D21" s="4" t="s">
        <v>195</v>
      </c>
      <c r="E21" s="5" t="s">
        <v>201</v>
      </c>
      <c r="F21" s="6">
        <v>2</v>
      </c>
      <c r="G21" s="7">
        <v>700</v>
      </c>
      <c r="H21" s="8">
        <f t="shared" si="0"/>
        <v>1400</v>
      </c>
      <c r="J21" s="3"/>
      <c r="K21" s="3"/>
      <c r="L21" s="3"/>
      <c r="M21" s="3"/>
      <c r="N21" s="3"/>
      <c r="O21" s="3"/>
      <c r="P21" s="3"/>
      <c r="Q21" s="3"/>
      <c r="R21" s="3"/>
    </row>
    <row r="22" spans="1:18" ht="12.75" customHeight="1" x14ac:dyDescent="0.2">
      <c r="A22" s="4">
        <v>7</v>
      </c>
      <c r="B22" s="81">
        <v>48358</v>
      </c>
      <c r="C22" s="81" t="s">
        <v>203</v>
      </c>
      <c r="D22" s="4" t="s">
        <v>204</v>
      </c>
      <c r="E22" s="5" t="s">
        <v>201</v>
      </c>
      <c r="F22" s="6">
        <v>1</v>
      </c>
      <c r="G22" s="7">
        <v>200</v>
      </c>
      <c r="H22" s="8">
        <f t="shared" si="0"/>
        <v>200</v>
      </c>
      <c r="J22" s="3"/>
      <c r="K22" s="3"/>
      <c r="L22" s="3"/>
      <c r="M22" s="3"/>
      <c r="N22" s="3"/>
      <c r="O22" s="3"/>
      <c r="P22" s="3"/>
      <c r="Q22" s="3"/>
      <c r="R22" s="3"/>
    </row>
    <row r="23" spans="1:18" ht="12.75" customHeight="1" x14ac:dyDescent="0.2">
      <c r="A23" s="4">
        <v>8</v>
      </c>
      <c r="B23" s="81">
        <v>31754</v>
      </c>
      <c r="C23" s="81" t="s">
        <v>205</v>
      </c>
      <c r="D23" s="4" t="s">
        <v>204</v>
      </c>
      <c r="E23" s="5" t="s">
        <v>201</v>
      </c>
      <c r="F23" s="6">
        <v>20</v>
      </c>
      <c r="G23" s="7">
        <v>5</v>
      </c>
      <c r="H23" s="8">
        <f t="shared" si="0"/>
        <v>100</v>
      </c>
      <c r="J23" s="3"/>
      <c r="K23" s="3"/>
      <c r="L23" s="3"/>
      <c r="M23" s="3"/>
      <c r="N23" s="3"/>
      <c r="O23" s="3"/>
      <c r="P23" s="3"/>
      <c r="Q23" s="3"/>
      <c r="R23" s="3"/>
    </row>
    <row r="24" spans="1:18" ht="12.75" customHeight="1" x14ac:dyDescent="0.2">
      <c r="A24" s="4">
        <v>9</v>
      </c>
      <c r="B24" s="81">
        <v>44727</v>
      </c>
      <c r="C24" s="81" t="s">
        <v>206</v>
      </c>
      <c r="D24" s="4" t="s">
        <v>195</v>
      </c>
      <c r="E24" s="5" t="s">
        <v>201</v>
      </c>
      <c r="F24" s="6">
        <v>5</v>
      </c>
      <c r="G24" s="7">
        <v>15</v>
      </c>
      <c r="H24" s="8">
        <f t="shared" si="0"/>
        <v>75</v>
      </c>
      <c r="J24" s="3"/>
      <c r="K24" s="3"/>
      <c r="L24" s="3"/>
      <c r="M24" s="3"/>
      <c r="N24" s="3"/>
      <c r="O24" s="3"/>
      <c r="P24" s="3"/>
      <c r="Q24" s="3"/>
      <c r="R24" s="3"/>
    </row>
    <row r="25" spans="1:18" ht="12.75" customHeight="1" x14ac:dyDescent="0.2">
      <c r="A25" s="4">
        <v>10</v>
      </c>
      <c r="B25" s="81">
        <v>40802</v>
      </c>
      <c r="C25" s="81" t="s">
        <v>207</v>
      </c>
      <c r="D25" s="4" t="s">
        <v>204</v>
      </c>
      <c r="E25" s="5" t="s">
        <v>201</v>
      </c>
      <c r="F25" s="6">
        <v>2</v>
      </c>
      <c r="G25" s="7">
        <v>50</v>
      </c>
      <c r="H25" s="8">
        <f t="shared" si="0"/>
        <v>100</v>
      </c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">
      <c r="A26" s="4">
        <v>11</v>
      </c>
      <c r="B26" s="81">
        <v>31903</v>
      </c>
      <c r="C26" s="81" t="s">
        <v>208</v>
      </c>
      <c r="D26" s="4" t="s">
        <v>195</v>
      </c>
      <c r="E26" s="5" t="s">
        <v>201</v>
      </c>
      <c r="F26" s="6">
        <v>15</v>
      </c>
      <c r="G26" s="7">
        <v>32.700000000000003</v>
      </c>
      <c r="H26" s="8">
        <f t="shared" si="0"/>
        <v>490.50000000000006</v>
      </c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">
      <c r="A27" s="4">
        <v>12</v>
      </c>
      <c r="B27" s="81">
        <v>40651</v>
      </c>
      <c r="C27" s="81" t="s">
        <v>209</v>
      </c>
      <c r="D27" s="4" t="s">
        <v>204</v>
      </c>
      <c r="E27" s="5" t="s">
        <v>201</v>
      </c>
      <c r="F27" s="6">
        <v>20</v>
      </c>
      <c r="G27" s="7">
        <v>20</v>
      </c>
      <c r="H27" s="8">
        <f t="shared" si="0"/>
        <v>400</v>
      </c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">
      <c r="A28" s="4">
        <v>13</v>
      </c>
      <c r="B28" s="81">
        <v>48425</v>
      </c>
      <c r="C28" s="81" t="s">
        <v>210</v>
      </c>
      <c r="D28" s="4" t="s">
        <v>204</v>
      </c>
      <c r="E28" s="5" t="s">
        <v>201</v>
      </c>
      <c r="F28" s="6">
        <v>6</v>
      </c>
      <c r="G28" s="7">
        <v>1625</v>
      </c>
      <c r="H28" s="8">
        <f t="shared" si="0"/>
        <v>9750</v>
      </c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">
      <c r="A29" s="4">
        <v>14</v>
      </c>
      <c r="B29" s="81">
        <v>36286</v>
      </c>
      <c r="C29" s="81" t="s">
        <v>194</v>
      </c>
      <c r="D29" s="4" t="s">
        <v>195</v>
      </c>
      <c r="E29" s="5" t="s">
        <v>201</v>
      </c>
      <c r="F29" s="6">
        <v>2</v>
      </c>
      <c r="G29" s="22">
        <v>2769</v>
      </c>
      <c r="H29" s="8">
        <f t="shared" si="0"/>
        <v>5538</v>
      </c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">
      <c r="A30" s="4">
        <v>15</v>
      </c>
      <c r="B30" s="81">
        <v>48351</v>
      </c>
      <c r="C30" s="81" t="s">
        <v>197</v>
      </c>
      <c r="D30" s="4" t="s">
        <v>195</v>
      </c>
      <c r="E30" s="5" t="s">
        <v>201</v>
      </c>
      <c r="F30" s="6">
        <v>5</v>
      </c>
      <c r="G30" s="22">
        <v>250</v>
      </c>
      <c r="H30" s="8">
        <f t="shared" si="0"/>
        <v>1250</v>
      </c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4">
        <v>16</v>
      </c>
      <c r="B31" s="81">
        <v>48033</v>
      </c>
      <c r="C31" s="81" t="s">
        <v>211</v>
      </c>
      <c r="D31" s="4" t="s">
        <v>195</v>
      </c>
      <c r="E31" s="5" t="s">
        <v>201</v>
      </c>
      <c r="F31" s="6">
        <v>10</v>
      </c>
      <c r="G31" s="7">
        <v>95</v>
      </c>
      <c r="H31" s="8">
        <f t="shared" si="0"/>
        <v>950</v>
      </c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13.5" thickBot="1" x14ac:dyDescent="0.25">
      <c r="A32" s="9" t="s">
        <v>12</v>
      </c>
      <c r="B32" s="10" t="s">
        <v>12</v>
      </c>
      <c r="C32" s="11" t="s">
        <v>12</v>
      </c>
      <c r="D32" s="12" t="s">
        <v>12</v>
      </c>
      <c r="E32" s="12" t="s">
        <v>12</v>
      </c>
      <c r="F32" s="12" t="s">
        <v>12</v>
      </c>
      <c r="G32" s="13" t="s">
        <v>12</v>
      </c>
      <c r="H32" s="13" t="s">
        <v>12</v>
      </c>
    </row>
    <row r="33" spans="1:1011" ht="13.5" thickBot="1" x14ac:dyDescent="0.25">
      <c r="A33" s="110" t="s">
        <v>18</v>
      </c>
      <c r="B33" s="110"/>
      <c r="C33" s="110"/>
      <c r="D33" s="110"/>
      <c r="E33" s="15">
        <f>SUMPRODUCT(E16:E32,$G$16:$G$32)</f>
        <v>0</v>
      </c>
      <c r="F33" s="16" t="s">
        <v>12</v>
      </c>
      <c r="G33" s="17" t="s">
        <v>12</v>
      </c>
      <c r="H33" s="18">
        <f>SUM(H16:H19)</f>
        <v>18210</v>
      </c>
    </row>
    <row r="34" spans="1:1011" s="20" customFormat="1" ht="13.5" thickBot="1" x14ac:dyDescent="0.25">
      <c r="A34" s="110" t="s">
        <v>19</v>
      </c>
      <c r="B34" s="110"/>
      <c r="C34" s="110"/>
      <c r="D34" s="110"/>
      <c r="E34" s="15">
        <f>SUMPRODUCT(E17:E33,$G$16:$G$32)</f>
        <v>0</v>
      </c>
      <c r="F34" s="16" t="s">
        <v>12</v>
      </c>
      <c r="G34" s="17" t="s">
        <v>12</v>
      </c>
      <c r="H34" s="18">
        <f>SUM(H20:H31)</f>
        <v>31803.5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</row>
    <row r="35" spans="1:1011" ht="13.5" thickBot="1" x14ac:dyDescent="0.25">
      <c r="A35" s="110" t="s">
        <v>16</v>
      </c>
      <c r="B35" s="110"/>
      <c r="C35" s="110"/>
      <c r="D35" s="110"/>
      <c r="E35" s="15">
        <f>SUMPRODUCT(E18:E34,$G$16:$G$32)</f>
        <v>0</v>
      </c>
      <c r="F35" s="16" t="s">
        <v>12</v>
      </c>
      <c r="G35" s="17" t="s">
        <v>12</v>
      </c>
      <c r="H35" s="18">
        <f>SUM(H16:H31)</f>
        <v>50013.5</v>
      </c>
    </row>
    <row r="36" spans="1:1011" s="21" customForma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</row>
    <row r="37" spans="1:1011" x14ac:dyDescent="0.2">
      <c r="A37" s="111" t="s">
        <v>22</v>
      </c>
      <c r="B37" s="112"/>
      <c r="C37" s="112"/>
      <c r="D37" s="112"/>
      <c r="E37" s="112"/>
      <c r="F37" s="112"/>
      <c r="G37" s="112"/>
      <c r="H37" s="113"/>
    </row>
    <row r="38" spans="1:1011" ht="12.75" customHeight="1" x14ac:dyDescent="0.2">
      <c r="A38" s="114"/>
      <c r="B38" s="115"/>
      <c r="C38" s="115"/>
      <c r="D38" s="115"/>
      <c r="E38" s="115"/>
      <c r="F38" s="115"/>
      <c r="G38" s="115"/>
      <c r="H38" s="116"/>
    </row>
    <row r="39" spans="1:1011" ht="12.75" customHeight="1" x14ac:dyDescent="0.2">
      <c r="A39" s="117" t="s">
        <v>193</v>
      </c>
      <c r="B39" s="118"/>
      <c r="C39" s="118"/>
      <c r="D39" s="118"/>
      <c r="E39" s="118"/>
      <c r="F39" s="118"/>
      <c r="G39" s="118"/>
      <c r="H39" s="119"/>
      <c r="J39" s="24"/>
      <c r="K39" s="24"/>
    </row>
    <row r="40" spans="1:1011" s="24" customFormat="1" ht="15.75" customHeight="1" x14ac:dyDescent="0.2">
      <c r="A40" s="120"/>
      <c r="B40" s="121"/>
      <c r="C40" s="121"/>
      <c r="D40" s="121"/>
      <c r="E40" s="121"/>
      <c r="F40" s="121"/>
      <c r="G40" s="121"/>
      <c r="H40" s="122"/>
      <c r="I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</row>
    <row r="41" spans="1:1011" s="24" customFormat="1" ht="15" customHeight="1" x14ac:dyDescent="0.2">
      <c r="A41" s="123" t="s">
        <v>212</v>
      </c>
      <c r="B41" s="124"/>
      <c r="C41" s="124"/>
      <c r="D41" s="124"/>
      <c r="E41" s="124"/>
      <c r="F41" s="124"/>
      <c r="G41" s="124"/>
      <c r="H41" s="125"/>
      <c r="I41" s="1"/>
      <c r="J41" s="1"/>
      <c r="K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</row>
    <row r="42" spans="1:1011" ht="12.75" customHeight="1" x14ac:dyDescent="0.2">
      <c r="A42" s="126"/>
      <c r="B42" s="127"/>
      <c r="C42" s="127"/>
      <c r="D42" s="127"/>
      <c r="E42" s="127"/>
      <c r="F42" s="127"/>
      <c r="G42" s="127"/>
      <c r="H42" s="128"/>
    </row>
    <row r="43" spans="1:1011" ht="12.75" customHeight="1" x14ac:dyDescent="0.2">
      <c r="A43" s="129"/>
      <c r="B43" s="130"/>
      <c r="C43" s="130"/>
      <c r="D43" s="130"/>
      <c r="E43" s="130"/>
      <c r="F43" s="130"/>
      <c r="G43" s="130"/>
      <c r="H43" s="131"/>
    </row>
    <row r="44" spans="1:1011" ht="25.5" x14ac:dyDescent="0.2">
      <c r="A44" s="26" t="s">
        <v>5</v>
      </c>
      <c r="B44" s="27" t="s">
        <v>6</v>
      </c>
      <c r="C44" s="28" t="s">
        <v>7</v>
      </c>
      <c r="D44" s="28" t="s">
        <v>8</v>
      </c>
      <c r="E44" s="27" t="s">
        <v>15</v>
      </c>
      <c r="F44" s="27" t="s">
        <v>9</v>
      </c>
      <c r="G44" s="27" t="s">
        <v>10</v>
      </c>
      <c r="H44" s="27" t="s">
        <v>11</v>
      </c>
    </row>
    <row r="45" spans="1:1011" ht="25.5" x14ac:dyDescent="0.2">
      <c r="A45" s="4">
        <v>1</v>
      </c>
      <c r="B45" s="23">
        <v>31745</v>
      </c>
      <c r="C45" s="23" t="s">
        <v>213</v>
      </c>
      <c r="D45" s="4" t="s">
        <v>214</v>
      </c>
      <c r="E45" s="4" t="s">
        <v>196</v>
      </c>
      <c r="F45" s="6">
        <v>4</v>
      </c>
      <c r="G45" s="22">
        <v>800</v>
      </c>
      <c r="H45" s="8">
        <f t="shared" ref="H45:H49" si="1">F45*G45</f>
        <v>3200</v>
      </c>
    </row>
    <row r="46" spans="1:1011" x14ac:dyDescent="0.2">
      <c r="A46" s="4">
        <v>2</v>
      </c>
      <c r="B46" s="81">
        <v>47936</v>
      </c>
      <c r="C46" s="81" t="s">
        <v>215</v>
      </c>
      <c r="D46" s="4" t="s">
        <v>214</v>
      </c>
      <c r="E46" s="4" t="s">
        <v>196</v>
      </c>
      <c r="F46" s="6">
        <v>5</v>
      </c>
      <c r="G46" s="22">
        <v>3538</v>
      </c>
      <c r="H46" s="8">
        <f t="shared" si="1"/>
        <v>17690</v>
      </c>
    </row>
    <row r="47" spans="1:1011" ht="25.5" x14ac:dyDescent="0.2">
      <c r="A47" s="4">
        <v>3</v>
      </c>
      <c r="B47" s="23">
        <v>31745</v>
      </c>
      <c r="C47" s="23" t="s">
        <v>213</v>
      </c>
      <c r="D47" s="4" t="s">
        <v>214</v>
      </c>
      <c r="E47" s="5" t="s">
        <v>201</v>
      </c>
      <c r="F47" s="6">
        <v>4</v>
      </c>
      <c r="G47" s="22">
        <v>800</v>
      </c>
      <c r="H47" s="8">
        <f t="shared" si="1"/>
        <v>3200</v>
      </c>
    </row>
    <row r="48" spans="1:1011" x14ac:dyDescent="0.2">
      <c r="A48" s="4">
        <v>4</v>
      </c>
      <c r="B48" s="23">
        <v>51950</v>
      </c>
      <c r="C48" s="23" t="s">
        <v>216</v>
      </c>
      <c r="D48" s="4" t="s">
        <v>214</v>
      </c>
      <c r="E48" s="5" t="s">
        <v>201</v>
      </c>
      <c r="F48" s="6">
        <v>2</v>
      </c>
      <c r="G48" s="22">
        <v>540</v>
      </c>
      <c r="H48" s="8">
        <f t="shared" si="1"/>
        <v>1080</v>
      </c>
    </row>
    <row r="49" spans="1:8" x14ac:dyDescent="0.2">
      <c r="A49" s="4">
        <v>5</v>
      </c>
      <c r="B49" s="23">
        <v>51949</v>
      </c>
      <c r="C49" s="23" t="s">
        <v>217</v>
      </c>
      <c r="D49" s="4" t="s">
        <v>214</v>
      </c>
      <c r="E49" s="5" t="s">
        <v>201</v>
      </c>
      <c r="F49" s="6">
        <v>1</v>
      </c>
      <c r="G49" s="7">
        <v>768</v>
      </c>
      <c r="H49" s="8">
        <f t="shared" si="1"/>
        <v>768</v>
      </c>
    </row>
    <row r="50" spans="1:8" ht="13.5" thickBot="1" x14ac:dyDescent="0.25">
      <c r="A50" s="9" t="s">
        <v>12</v>
      </c>
      <c r="B50" s="10" t="s">
        <v>12</v>
      </c>
      <c r="C50" s="11" t="s">
        <v>12</v>
      </c>
      <c r="D50" s="12" t="s">
        <v>12</v>
      </c>
      <c r="E50" s="12" t="s">
        <v>12</v>
      </c>
      <c r="F50" s="12" t="s">
        <v>12</v>
      </c>
      <c r="G50" s="13" t="s">
        <v>12</v>
      </c>
      <c r="H50" s="13" t="s">
        <v>12</v>
      </c>
    </row>
    <row r="51" spans="1:8" ht="13.5" thickBot="1" x14ac:dyDescent="0.25">
      <c r="A51" s="110" t="s">
        <v>18</v>
      </c>
      <c r="B51" s="110"/>
      <c r="C51" s="110"/>
      <c r="D51" s="110"/>
      <c r="E51" s="15"/>
      <c r="F51" s="16" t="s">
        <v>12</v>
      </c>
      <c r="G51" s="17" t="s">
        <v>12</v>
      </c>
      <c r="H51" s="18">
        <f>SUM(H45:H46)</f>
        <v>20890</v>
      </c>
    </row>
    <row r="52" spans="1:8" ht="13.5" thickBot="1" x14ac:dyDescent="0.25">
      <c r="A52" s="110" t="s">
        <v>17</v>
      </c>
      <c r="B52" s="110"/>
      <c r="C52" s="110"/>
      <c r="D52" s="110"/>
      <c r="E52" s="15"/>
      <c r="F52" s="16" t="s">
        <v>12</v>
      </c>
      <c r="G52" s="17" t="s">
        <v>12</v>
      </c>
      <c r="H52" s="18">
        <f>SUM(H47:H49)</f>
        <v>5048</v>
      </c>
    </row>
    <row r="53" spans="1:8" ht="13.5" thickBot="1" x14ac:dyDescent="0.25">
      <c r="A53" s="110" t="s">
        <v>16</v>
      </c>
      <c r="B53" s="110"/>
      <c r="C53" s="110"/>
      <c r="D53" s="110"/>
      <c r="E53" s="15"/>
      <c r="F53" s="16" t="s">
        <v>12</v>
      </c>
      <c r="G53" s="17" t="s">
        <v>12</v>
      </c>
      <c r="H53" s="18">
        <f>SUM(H45:H49)</f>
        <v>25938</v>
      </c>
    </row>
    <row r="55" spans="1:8" x14ac:dyDescent="0.2">
      <c r="A55" s="111" t="s">
        <v>23</v>
      </c>
      <c r="B55" s="112"/>
      <c r="C55" s="112"/>
      <c r="D55" s="112"/>
      <c r="E55" s="112"/>
      <c r="F55" s="112"/>
      <c r="G55" s="112"/>
      <c r="H55" s="113"/>
    </row>
    <row r="56" spans="1:8" x14ac:dyDescent="0.2">
      <c r="A56" s="114"/>
      <c r="B56" s="115"/>
      <c r="C56" s="115"/>
      <c r="D56" s="115"/>
      <c r="E56" s="115"/>
      <c r="F56" s="115"/>
      <c r="G56" s="115"/>
      <c r="H56" s="116"/>
    </row>
    <row r="57" spans="1:8" ht="12.75" customHeight="1" x14ac:dyDescent="0.2">
      <c r="A57" s="117" t="s">
        <v>218</v>
      </c>
      <c r="B57" s="118"/>
      <c r="C57" s="118"/>
      <c r="D57" s="118"/>
      <c r="E57" s="118"/>
      <c r="F57" s="118"/>
      <c r="G57" s="118"/>
      <c r="H57" s="119"/>
    </row>
    <row r="58" spans="1:8" ht="22.5" customHeight="1" x14ac:dyDescent="0.2">
      <c r="A58" s="120"/>
      <c r="B58" s="121"/>
      <c r="C58" s="121"/>
      <c r="D58" s="121"/>
      <c r="E58" s="121"/>
      <c r="F58" s="121"/>
      <c r="G58" s="121"/>
      <c r="H58" s="122"/>
    </row>
    <row r="59" spans="1:8" ht="12.75" customHeight="1" x14ac:dyDescent="0.2">
      <c r="A59" s="123" t="s">
        <v>219</v>
      </c>
      <c r="B59" s="124"/>
      <c r="C59" s="124"/>
      <c r="D59" s="124"/>
      <c r="E59" s="124"/>
      <c r="F59" s="124"/>
      <c r="G59" s="124"/>
      <c r="H59" s="125"/>
    </row>
    <row r="60" spans="1:8" ht="15" customHeight="1" x14ac:dyDescent="0.2">
      <c r="A60" s="126"/>
      <c r="B60" s="127"/>
      <c r="C60" s="127"/>
      <c r="D60" s="127"/>
      <c r="E60" s="127"/>
      <c r="F60" s="127"/>
      <c r="G60" s="127"/>
      <c r="H60" s="128"/>
    </row>
    <row r="61" spans="1:8" ht="12.75" customHeight="1" x14ac:dyDescent="0.2">
      <c r="A61" s="129"/>
      <c r="B61" s="130"/>
      <c r="C61" s="130"/>
      <c r="D61" s="130"/>
      <c r="E61" s="130"/>
      <c r="F61" s="130"/>
      <c r="G61" s="130"/>
      <c r="H61" s="131"/>
    </row>
    <row r="62" spans="1:8" ht="12.75" customHeight="1" x14ac:dyDescent="0.2">
      <c r="A62" s="26" t="s">
        <v>5</v>
      </c>
      <c r="B62" s="27" t="s">
        <v>6</v>
      </c>
      <c r="C62" s="28" t="s">
        <v>7</v>
      </c>
      <c r="D62" s="28" t="s">
        <v>8</v>
      </c>
      <c r="E62" s="27" t="s">
        <v>15</v>
      </c>
      <c r="F62" s="27" t="s">
        <v>9</v>
      </c>
      <c r="G62" s="27" t="s">
        <v>10</v>
      </c>
      <c r="H62" s="27" t="s">
        <v>11</v>
      </c>
    </row>
    <row r="63" spans="1:8" x14ac:dyDescent="0.2">
      <c r="A63" s="4">
        <v>1</v>
      </c>
      <c r="B63" s="23">
        <v>43704</v>
      </c>
      <c r="C63" s="23" t="s">
        <v>220</v>
      </c>
      <c r="D63" s="23" t="s">
        <v>214</v>
      </c>
      <c r="E63" s="23" t="s">
        <v>196</v>
      </c>
      <c r="F63" s="6">
        <v>4</v>
      </c>
      <c r="G63" s="25">
        <v>18623.54</v>
      </c>
      <c r="H63" s="8">
        <f t="shared" ref="H63:H64" si="2">F63*G63</f>
        <v>74494.16</v>
      </c>
    </row>
    <row r="64" spans="1:8" x14ac:dyDescent="0.2">
      <c r="A64" s="4">
        <v>2</v>
      </c>
      <c r="B64" s="23">
        <v>41931</v>
      </c>
      <c r="C64" s="23" t="s">
        <v>221</v>
      </c>
      <c r="D64" s="23" t="s">
        <v>214</v>
      </c>
      <c r="E64" s="23" t="s">
        <v>196</v>
      </c>
      <c r="F64" s="6">
        <v>4</v>
      </c>
      <c r="G64" s="25">
        <v>19895</v>
      </c>
      <c r="H64" s="8">
        <f t="shared" si="2"/>
        <v>79580</v>
      </c>
    </row>
    <row r="65" spans="1:8" x14ac:dyDescent="0.2">
      <c r="A65" s="82"/>
      <c r="B65" s="83"/>
      <c r="C65" s="83"/>
      <c r="D65" s="83"/>
      <c r="E65" s="83"/>
      <c r="F65" s="84"/>
      <c r="G65" s="85"/>
      <c r="H65" s="86">
        <v>0</v>
      </c>
    </row>
    <row r="66" spans="1:8" ht="13.5" thickBot="1" x14ac:dyDescent="0.25">
      <c r="A66" s="9" t="s">
        <v>12</v>
      </c>
      <c r="B66" s="10" t="s">
        <v>12</v>
      </c>
      <c r="C66" s="11" t="s">
        <v>12</v>
      </c>
      <c r="D66" s="12" t="s">
        <v>12</v>
      </c>
      <c r="E66" s="12" t="s">
        <v>12</v>
      </c>
      <c r="F66" s="12" t="s">
        <v>12</v>
      </c>
      <c r="G66" s="13" t="s">
        <v>12</v>
      </c>
      <c r="H66" s="13" t="s">
        <v>12</v>
      </c>
    </row>
    <row r="67" spans="1:8" ht="13.5" thickBot="1" x14ac:dyDescent="0.25">
      <c r="A67" s="110" t="s">
        <v>18</v>
      </c>
      <c r="B67" s="110"/>
      <c r="C67" s="110"/>
      <c r="D67" s="110"/>
      <c r="E67" s="15"/>
      <c r="F67" s="16" t="s">
        <v>12</v>
      </c>
      <c r="G67" s="17" t="s">
        <v>12</v>
      </c>
      <c r="H67" s="18">
        <f>SUM(H63:H64)</f>
        <v>154074.16</v>
      </c>
    </row>
    <row r="68" spans="1:8" ht="13.5" thickBot="1" x14ac:dyDescent="0.25">
      <c r="A68" s="110" t="s">
        <v>17</v>
      </c>
      <c r="B68" s="110"/>
      <c r="C68" s="110"/>
      <c r="D68" s="110"/>
      <c r="E68" s="15"/>
      <c r="F68" s="16" t="s">
        <v>12</v>
      </c>
      <c r="G68" s="17" t="s">
        <v>12</v>
      </c>
      <c r="H68" s="18">
        <f>SUM(H65)</f>
        <v>0</v>
      </c>
    </row>
    <row r="69" spans="1:8" ht="13.5" thickBot="1" x14ac:dyDescent="0.25">
      <c r="A69" s="110" t="s">
        <v>16</v>
      </c>
      <c r="B69" s="110"/>
      <c r="C69" s="110"/>
      <c r="D69" s="110"/>
      <c r="E69" s="15"/>
      <c r="F69" s="16" t="s">
        <v>12</v>
      </c>
      <c r="G69" s="17" t="s">
        <v>12</v>
      </c>
      <c r="H69" s="18">
        <f>SUM(H63:H64)</f>
        <v>154074.16</v>
      </c>
    </row>
    <row r="71" spans="1:8" x14ac:dyDescent="0.2">
      <c r="A71" s="111" t="s">
        <v>24</v>
      </c>
      <c r="B71" s="112"/>
      <c r="C71" s="112"/>
      <c r="D71" s="112"/>
      <c r="E71" s="112"/>
      <c r="F71" s="112"/>
      <c r="G71" s="112"/>
      <c r="H71" s="113"/>
    </row>
    <row r="72" spans="1:8" x14ac:dyDescent="0.2">
      <c r="A72" s="114"/>
      <c r="B72" s="115"/>
      <c r="C72" s="115"/>
      <c r="D72" s="115"/>
      <c r="E72" s="115"/>
      <c r="F72" s="115"/>
      <c r="G72" s="115"/>
      <c r="H72" s="116"/>
    </row>
    <row r="73" spans="1:8" ht="12.75" customHeight="1" x14ac:dyDescent="0.2">
      <c r="A73" s="117" t="s">
        <v>193</v>
      </c>
      <c r="B73" s="118"/>
      <c r="C73" s="118"/>
      <c r="D73" s="118"/>
      <c r="E73" s="118"/>
      <c r="F73" s="118"/>
      <c r="G73" s="118"/>
      <c r="H73" s="119"/>
    </row>
    <row r="74" spans="1:8" ht="12.75" customHeight="1" x14ac:dyDescent="0.2">
      <c r="A74" s="120"/>
      <c r="B74" s="121"/>
      <c r="C74" s="121"/>
      <c r="D74" s="121"/>
      <c r="E74" s="121"/>
      <c r="F74" s="121"/>
      <c r="G74" s="121"/>
      <c r="H74" s="122"/>
    </row>
    <row r="75" spans="1:8" ht="12.75" customHeight="1" x14ac:dyDescent="0.2">
      <c r="A75" s="123" t="s">
        <v>20</v>
      </c>
      <c r="B75" s="124"/>
      <c r="C75" s="124"/>
      <c r="D75" s="124"/>
      <c r="E75" s="124"/>
      <c r="F75" s="124"/>
      <c r="G75" s="124"/>
      <c r="H75" s="125"/>
    </row>
    <row r="76" spans="1:8" ht="12.75" customHeight="1" x14ac:dyDescent="0.2">
      <c r="A76" s="126"/>
      <c r="B76" s="127"/>
      <c r="C76" s="127"/>
      <c r="D76" s="127"/>
      <c r="E76" s="127"/>
      <c r="F76" s="127"/>
      <c r="G76" s="127"/>
      <c r="H76" s="128"/>
    </row>
    <row r="77" spans="1:8" ht="12.75" customHeight="1" x14ac:dyDescent="0.2">
      <c r="A77" s="129"/>
      <c r="B77" s="130"/>
      <c r="C77" s="130"/>
      <c r="D77" s="130"/>
      <c r="E77" s="130"/>
      <c r="F77" s="130"/>
      <c r="G77" s="130"/>
      <c r="H77" s="131"/>
    </row>
    <row r="78" spans="1:8" ht="12.75" customHeight="1" x14ac:dyDescent="0.2">
      <c r="A78" s="26" t="s">
        <v>5</v>
      </c>
      <c r="B78" s="27" t="s">
        <v>6</v>
      </c>
      <c r="C78" s="28" t="s">
        <v>7</v>
      </c>
      <c r="D78" s="28" t="s">
        <v>8</v>
      </c>
      <c r="E78" s="27" t="s">
        <v>15</v>
      </c>
      <c r="F78" s="27" t="s">
        <v>9</v>
      </c>
      <c r="G78" s="27" t="s">
        <v>10</v>
      </c>
      <c r="H78" s="27" t="s">
        <v>11</v>
      </c>
    </row>
    <row r="79" spans="1:8" x14ac:dyDescent="0.2">
      <c r="A79" s="4">
        <v>1</v>
      </c>
      <c r="B79" s="23">
        <v>42741</v>
      </c>
      <c r="C79" s="23" t="s">
        <v>222</v>
      </c>
      <c r="D79" s="23" t="s">
        <v>214</v>
      </c>
      <c r="E79" s="23" t="s">
        <v>196</v>
      </c>
      <c r="F79" s="6">
        <v>4</v>
      </c>
      <c r="G79" s="25">
        <v>3154</v>
      </c>
      <c r="H79" s="8">
        <f t="shared" ref="H79:H82" si="3">F79*G79</f>
        <v>12616</v>
      </c>
    </row>
    <row r="80" spans="1:8" x14ac:dyDescent="0.2">
      <c r="A80" s="4">
        <v>2</v>
      </c>
      <c r="B80" s="23">
        <v>43215</v>
      </c>
      <c r="C80" s="23" t="s">
        <v>223</v>
      </c>
      <c r="D80" s="4" t="s">
        <v>214</v>
      </c>
      <c r="E80" s="4" t="s">
        <v>196</v>
      </c>
      <c r="F80" s="6">
        <v>1</v>
      </c>
      <c r="G80" s="22">
        <v>48962.65</v>
      </c>
      <c r="H80" s="8">
        <f t="shared" si="3"/>
        <v>48962.65</v>
      </c>
    </row>
    <row r="81" spans="1:8" x14ac:dyDescent="0.2">
      <c r="A81" s="4">
        <v>3</v>
      </c>
      <c r="B81" s="23">
        <v>34486</v>
      </c>
      <c r="C81" s="23" t="s">
        <v>224</v>
      </c>
      <c r="D81" s="23" t="s">
        <v>214</v>
      </c>
      <c r="E81" s="23" t="s">
        <v>196</v>
      </c>
      <c r="F81" s="6">
        <v>1</v>
      </c>
      <c r="G81" s="22">
        <v>1693.35</v>
      </c>
      <c r="H81" s="8">
        <f t="shared" si="3"/>
        <v>1693.35</v>
      </c>
    </row>
    <row r="82" spans="1:8" x14ac:dyDescent="0.2">
      <c r="A82" s="4">
        <v>4</v>
      </c>
      <c r="B82" s="23">
        <v>42948</v>
      </c>
      <c r="C82" s="23" t="s">
        <v>225</v>
      </c>
      <c r="D82" s="4" t="s">
        <v>214</v>
      </c>
      <c r="E82" s="5" t="s">
        <v>201</v>
      </c>
      <c r="F82" s="6">
        <v>1</v>
      </c>
      <c r="G82" s="7">
        <v>380</v>
      </c>
      <c r="H82" s="8">
        <f t="shared" si="3"/>
        <v>380</v>
      </c>
    </row>
    <row r="83" spans="1:8" ht="13.5" thickBot="1" x14ac:dyDescent="0.25">
      <c r="A83" s="9" t="s">
        <v>12</v>
      </c>
      <c r="B83" s="10" t="s">
        <v>12</v>
      </c>
      <c r="C83" s="11" t="s">
        <v>12</v>
      </c>
      <c r="D83" s="12" t="s">
        <v>12</v>
      </c>
      <c r="E83" s="12" t="s">
        <v>12</v>
      </c>
      <c r="F83" s="12" t="s">
        <v>12</v>
      </c>
      <c r="G83" s="13" t="s">
        <v>12</v>
      </c>
      <c r="H83" s="13" t="s">
        <v>12</v>
      </c>
    </row>
    <row r="84" spans="1:8" ht="13.5" thickBot="1" x14ac:dyDescent="0.25">
      <c r="A84" s="110" t="s">
        <v>18</v>
      </c>
      <c r="B84" s="110"/>
      <c r="C84" s="110"/>
      <c r="D84" s="110"/>
      <c r="E84" s="15"/>
      <c r="F84" s="16" t="s">
        <v>12</v>
      </c>
      <c r="G84" s="17" t="s">
        <v>12</v>
      </c>
      <c r="H84" s="18">
        <f>SUM(H79:H81)</f>
        <v>63272</v>
      </c>
    </row>
    <row r="85" spans="1:8" ht="13.5" thickBot="1" x14ac:dyDescent="0.25">
      <c r="A85" s="110" t="s">
        <v>17</v>
      </c>
      <c r="B85" s="110"/>
      <c r="C85" s="110"/>
      <c r="D85" s="110"/>
      <c r="E85" s="15"/>
      <c r="F85" s="16" t="s">
        <v>12</v>
      </c>
      <c r="G85" s="17" t="s">
        <v>12</v>
      </c>
      <c r="H85" s="18">
        <f>SUM(H82:H82)</f>
        <v>380</v>
      </c>
    </row>
    <row r="86" spans="1:8" ht="13.5" thickBot="1" x14ac:dyDescent="0.25">
      <c r="A86" s="110" t="s">
        <v>16</v>
      </c>
      <c r="B86" s="110"/>
      <c r="C86" s="110"/>
      <c r="D86" s="110"/>
      <c r="E86" s="15"/>
      <c r="F86" s="16" t="s">
        <v>12</v>
      </c>
      <c r="G86" s="17" t="s">
        <v>12</v>
      </c>
      <c r="H86" s="18">
        <f>SUM(H79:H82)</f>
        <v>63652</v>
      </c>
    </row>
    <row r="88" spans="1:8" x14ac:dyDescent="0.2">
      <c r="A88" s="111" t="s">
        <v>25</v>
      </c>
      <c r="B88" s="112"/>
      <c r="C88" s="112"/>
      <c r="D88" s="112"/>
      <c r="E88" s="112"/>
      <c r="F88" s="112"/>
      <c r="G88" s="112"/>
      <c r="H88" s="113"/>
    </row>
    <row r="89" spans="1:8" x14ac:dyDescent="0.2">
      <c r="A89" s="114"/>
      <c r="B89" s="115"/>
      <c r="C89" s="115"/>
      <c r="D89" s="115"/>
      <c r="E89" s="115"/>
      <c r="F89" s="115"/>
      <c r="G89" s="115"/>
      <c r="H89" s="116"/>
    </row>
    <row r="90" spans="1:8" x14ac:dyDescent="0.2">
      <c r="A90" s="117" t="s">
        <v>193</v>
      </c>
      <c r="B90" s="118"/>
      <c r="C90" s="118"/>
      <c r="D90" s="118"/>
      <c r="E90" s="118"/>
      <c r="F90" s="118"/>
      <c r="G90" s="118"/>
      <c r="H90" s="119"/>
    </row>
    <row r="91" spans="1:8" ht="12.75" customHeight="1" x14ac:dyDescent="0.2">
      <c r="A91" s="120"/>
      <c r="B91" s="121"/>
      <c r="C91" s="121"/>
      <c r="D91" s="121"/>
      <c r="E91" s="121"/>
      <c r="F91" s="121"/>
      <c r="G91" s="121"/>
      <c r="H91" s="122"/>
    </row>
    <row r="92" spans="1:8" ht="12.75" customHeight="1" x14ac:dyDescent="0.2">
      <c r="A92" s="123" t="s">
        <v>21</v>
      </c>
      <c r="B92" s="124"/>
      <c r="C92" s="124"/>
      <c r="D92" s="124"/>
      <c r="E92" s="124"/>
      <c r="F92" s="124"/>
      <c r="G92" s="124"/>
      <c r="H92" s="125"/>
    </row>
    <row r="93" spans="1:8" ht="12.75" customHeight="1" x14ac:dyDescent="0.2">
      <c r="A93" s="126"/>
      <c r="B93" s="127"/>
      <c r="C93" s="127"/>
      <c r="D93" s="127"/>
      <c r="E93" s="127"/>
      <c r="F93" s="127"/>
      <c r="G93" s="127"/>
      <c r="H93" s="128"/>
    </row>
    <row r="94" spans="1:8" ht="12.75" customHeight="1" x14ac:dyDescent="0.2">
      <c r="A94" s="129"/>
      <c r="B94" s="130"/>
      <c r="C94" s="130"/>
      <c r="D94" s="130"/>
      <c r="E94" s="130"/>
      <c r="F94" s="130"/>
      <c r="G94" s="130"/>
      <c r="H94" s="131"/>
    </row>
    <row r="95" spans="1:8" ht="12.75" customHeight="1" x14ac:dyDescent="0.2">
      <c r="A95" s="26" t="s">
        <v>5</v>
      </c>
      <c r="B95" s="27" t="s">
        <v>6</v>
      </c>
      <c r="C95" s="28" t="s">
        <v>7</v>
      </c>
      <c r="D95" s="28" t="s">
        <v>8</v>
      </c>
      <c r="E95" s="27" t="s">
        <v>15</v>
      </c>
      <c r="F95" s="27" t="s">
        <v>9</v>
      </c>
      <c r="G95" s="27" t="s">
        <v>10</v>
      </c>
      <c r="H95" s="27" t="s">
        <v>11</v>
      </c>
    </row>
    <row r="96" spans="1:8" ht="12.75" customHeight="1" x14ac:dyDescent="0.2">
      <c r="A96" s="4">
        <v>1</v>
      </c>
      <c r="B96" s="23">
        <v>51922</v>
      </c>
      <c r="C96" s="23" t="s">
        <v>226</v>
      </c>
      <c r="D96" s="23" t="s">
        <v>214</v>
      </c>
      <c r="E96" s="23" t="s">
        <v>227</v>
      </c>
      <c r="F96" s="6">
        <v>35</v>
      </c>
      <c r="G96" s="25">
        <v>4190</v>
      </c>
      <c r="H96" s="8">
        <f t="shared" ref="H96" si="4">F96*G96</f>
        <v>146650</v>
      </c>
    </row>
    <row r="97" spans="1:8" x14ac:dyDescent="0.2">
      <c r="A97" s="4"/>
      <c r="B97" s="23"/>
      <c r="C97" s="23"/>
      <c r="D97" s="4"/>
      <c r="E97" s="4"/>
      <c r="F97" s="6"/>
      <c r="G97" s="22"/>
      <c r="H97" s="8">
        <f>F97*G97</f>
        <v>0</v>
      </c>
    </row>
    <row r="98" spans="1:8" ht="13.5" thickBot="1" x14ac:dyDescent="0.25">
      <c r="A98" s="9" t="s">
        <v>12</v>
      </c>
      <c r="B98" s="10" t="s">
        <v>12</v>
      </c>
      <c r="C98" s="11" t="s">
        <v>12</v>
      </c>
      <c r="D98" s="12" t="s">
        <v>12</v>
      </c>
      <c r="E98" s="12" t="s">
        <v>12</v>
      </c>
      <c r="F98" s="12" t="s">
        <v>12</v>
      </c>
      <c r="G98" s="13" t="s">
        <v>12</v>
      </c>
      <c r="H98" s="13" t="s">
        <v>12</v>
      </c>
    </row>
    <row r="99" spans="1:8" ht="13.5" thickBot="1" x14ac:dyDescent="0.25">
      <c r="A99" s="110" t="s">
        <v>18</v>
      </c>
      <c r="B99" s="110"/>
      <c r="C99" s="110"/>
      <c r="D99" s="110"/>
      <c r="E99" s="15"/>
      <c r="F99" s="16" t="s">
        <v>12</v>
      </c>
      <c r="G99" s="17" t="s">
        <v>12</v>
      </c>
      <c r="H99" s="18">
        <f>H97</f>
        <v>0</v>
      </c>
    </row>
    <row r="100" spans="1:8" ht="13.5" thickBot="1" x14ac:dyDescent="0.25">
      <c r="A100" s="110" t="s">
        <v>17</v>
      </c>
      <c r="B100" s="110"/>
      <c r="C100" s="110"/>
      <c r="D100" s="110"/>
      <c r="E100" s="15"/>
      <c r="F100" s="16" t="s">
        <v>12</v>
      </c>
      <c r="G100" s="17" t="s">
        <v>12</v>
      </c>
      <c r="H100" s="18">
        <f>H96</f>
        <v>146650</v>
      </c>
    </row>
    <row r="101" spans="1:8" ht="13.5" thickBot="1" x14ac:dyDescent="0.25">
      <c r="A101" s="110" t="s">
        <v>16</v>
      </c>
      <c r="B101" s="110"/>
      <c r="C101" s="110"/>
      <c r="D101" s="110"/>
      <c r="E101" s="15"/>
      <c r="F101" s="16" t="s">
        <v>12</v>
      </c>
      <c r="G101" s="17" t="s">
        <v>12</v>
      </c>
      <c r="H101" s="18">
        <f>SUM(H96:H97)</f>
        <v>146650</v>
      </c>
    </row>
    <row r="103" spans="1:8" ht="13.5" thickBot="1" x14ac:dyDescent="0.25"/>
    <row r="104" spans="1:8" ht="13.5" thickBot="1" x14ac:dyDescent="0.25">
      <c r="A104" s="110" t="s">
        <v>16</v>
      </c>
      <c r="B104" s="110"/>
      <c r="C104" s="110"/>
      <c r="D104" s="110"/>
      <c r="E104" s="15"/>
      <c r="F104" s="16" t="s">
        <v>12</v>
      </c>
      <c r="G104" s="17" t="s">
        <v>12</v>
      </c>
      <c r="H104" s="18">
        <f>SUM(H99:H100)</f>
        <v>146650</v>
      </c>
    </row>
  </sheetData>
  <mergeCells count="45">
    <mergeCell ref="A39:H40"/>
    <mergeCell ref="A41:H42"/>
    <mergeCell ref="A69:D69"/>
    <mergeCell ref="A53:D53"/>
    <mergeCell ref="A35:D35"/>
    <mergeCell ref="A43:H43"/>
    <mergeCell ref="A51:D51"/>
    <mergeCell ref="A52:D52"/>
    <mergeCell ref="A55:H56"/>
    <mergeCell ref="A61:H61"/>
    <mergeCell ref="A67:D67"/>
    <mergeCell ref="A68:D68"/>
    <mergeCell ref="A14:H14"/>
    <mergeCell ref="A10:H11"/>
    <mergeCell ref="A34:D34"/>
    <mergeCell ref="A33:D33"/>
    <mergeCell ref="A37:H38"/>
    <mergeCell ref="A104:D104"/>
    <mergeCell ref="J5:K5"/>
    <mergeCell ref="A73:H74"/>
    <mergeCell ref="A57:H58"/>
    <mergeCell ref="A2:H2"/>
    <mergeCell ref="A3:H3"/>
    <mergeCell ref="A4:H4"/>
    <mergeCell ref="A5:H5"/>
    <mergeCell ref="A6:F6"/>
    <mergeCell ref="G6:G7"/>
    <mergeCell ref="H6:H7"/>
    <mergeCell ref="A7:F7"/>
    <mergeCell ref="A8:H9"/>
    <mergeCell ref="A75:H76"/>
    <mergeCell ref="A59:H60"/>
    <mergeCell ref="A12:H13"/>
    <mergeCell ref="A71:H72"/>
    <mergeCell ref="A77:H77"/>
    <mergeCell ref="A84:D84"/>
    <mergeCell ref="A85:D85"/>
    <mergeCell ref="A86:D86"/>
    <mergeCell ref="A100:D100"/>
    <mergeCell ref="A101:D101"/>
    <mergeCell ref="A88:H89"/>
    <mergeCell ref="A90:H91"/>
    <mergeCell ref="A92:H93"/>
    <mergeCell ref="A94:H94"/>
    <mergeCell ref="A99:D99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6" sqref="E16"/>
    </sheetView>
  </sheetViews>
  <sheetFormatPr defaultColWidth="8.85546875" defaultRowHeight="12.75" x14ac:dyDescent="0.2"/>
  <cols>
    <col min="1" max="1" width="18.42578125" customWidth="1"/>
    <col min="2" max="2" width="25" customWidth="1"/>
    <col min="3" max="3" width="18.28515625" customWidth="1"/>
    <col min="4" max="4" width="16.85546875" bestFit="1" customWidth="1"/>
  </cols>
  <sheetData>
    <row r="1" spans="1:5" s="24" customFormat="1" x14ac:dyDescent="0.2">
      <c r="A1" s="142" t="s">
        <v>35</v>
      </c>
      <c r="B1" s="143"/>
      <c r="C1" s="143"/>
      <c r="D1" s="143"/>
    </row>
    <row r="2" spans="1:5" s="24" customFormat="1" x14ac:dyDescent="0.2">
      <c r="A2" s="33" t="s">
        <v>36</v>
      </c>
      <c r="B2" s="33" t="s">
        <v>0</v>
      </c>
      <c r="C2" s="33" t="s">
        <v>37</v>
      </c>
      <c r="D2" s="33" t="s">
        <v>15</v>
      </c>
    </row>
    <row r="3" spans="1:5" s="24" customFormat="1" x14ac:dyDescent="0.2">
      <c r="A3" s="24" t="s">
        <v>228</v>
      </c>
      <c r="B3" s="24" t="s">
        <v>229</v>
      </c>
      <c r="C3" s="24">
        <v>80</v>
      </c>
      <c r="D3" s="24" t="s">
        <v>230</v>
      </c>
      <c r="E3" s="24" t="s">
        <v>231</v>
      </c>
    </row>
    <row r="4" spans="1:5" s="24" customFormat="1" x14ac:dyDescent="0.2">
      <c r="A4" s="24" t="s">
        <v>232</v>
      </c>
      <c r="B4" s="24" t="s">
        <v>233</v>
      </c>
      <c r="C4" s="24" t="s">
        <v>233</v>
      </c>
      <c r="D4" s="24" t="s">
        <v>234</v>
      </c>
      <c r="E4" s="24" t="s">
        <v>235</v>
      </c>
    </row>
  </sheetData>
  <mergeCells count="1">
    <mergeCell ref="A1:D1"/>
  </mergeCells>
  <dataValidations count="1">
    <dataValidation type="list" allowBlank="1" showInputMessage="1" showErrorMessage="1" sqref="D3:D4">
      <formula1>"Existente,A adquirir"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PROGEP - MATRIZ E DOCENTES</vt:lpstr>
      <vt:lpstr>PROGEP - CARGA HORÁRIA DOCENTE</vt:lpstr>
      <vt:lpstr>INFRAESTRUTURA - EQUIPAMENTOS</vt:lpstr>
      <vt:lpstr>ACERVO BIBLIOGRÁFICO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Keneston Sousa Coelho</dc:creator>
  <cp:lastModifiedBy>IFMG_CAIPAT</cp:lastModifiedBy>
  <cp:revision>2</cp:revision>
  <dcterms:created xsi:type="dcterms:W3CDTF">2016-08-10T17:58:48Z</dcterms:created>
  <dcterms:modified xsi:type="dcterms:W3CDTF">2018-06-14T18:19:34Z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