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\Documents\Meus Documentos\Érik\IFMG\Carreira Docente\RSC\Documentos para solicitação\"/>
    </mc:Choice>
  </mc:AlternateContent>
  <workbookProtection workbookAlgorithmName="SHA-512" workbookHashValue="0JcxkLbk7ZdIw9umapwiwaJ2PIiuPLt5duW2c9GS8rbW5c61l+EhzRoS8oiEY957SGuY/MgliIVvzO75iW2rfw==" workbookSaltValue="7MBhob8mo0BukYVxF1i3ng==" workbookSpinCount="100000" lockStructure="1"/>
  <bookViews>
    <workbookView xWindow="240" yWindow="30" windowWidth="19440" windowHeight="7485"/>
  </bookViews>
  <sheets>
    <sheet name="RSC I" sheetId="5" r:id="rId1"/>
    <sheet name="RSC II" sheetId="6" r:id="rId2"/>
    <sheet name="RSC III" sheetId="7" r:id="rId3"/>
    <sheet name="OBSERVAÇÕES AOS AVALIADORES" sheetId="10" r:id="rId4"/>
    <sheet name="RESULTADO" sheetId="8" r:id="rId5"/>
    <sheet name="RELATÓRIO" sheetId="9" r:id="rId6"/>
  </sheets>
  <definedNames>
    <definedName name="_xlnm.Print_Area" localSheetId="5">RELATÓRIO!$B$2:$K$215</definedName>
    <definedName name="_xlnm.Print_Area" localSheetId="0">'RSC I'!$B$2:$K$69</definedName>
    <definedName name="_xlnm.Print_Area" localSheetId="1">'RSC II'!$B$2:$K$57</definedName>
    <definedName name="_xlnm.Print_Area" localSheetId="2">'RSC III'!$B$2:$K$74</definedName>
  </definedNames>
  <calcPr calcId="152511"/>
</workbook>
</file>

<file path=xl/calcChain.xml><?xml version="1.0" encoding="utf-8"?>
<calcChain xmlns="http://schemas.openxmlformats.org/spreadsheetml/2006/main">
  <c r="G12" i="9" l="1"/>
  <c r="H12" i="9" l="1"/>
  <c r="H202" i="9" l="1"/>
  <c r="G202" i="9"/>
  <c r="J202" i="9" s="1"/>
  <c r="K202" i="9" s="1"/>
  <c r="H204" i="9" s="1"/>
  <c r="I204" i="9" s="1"/>
  <c r="K204" i="9" s="1"/>
  <c r="H196" i="9"/>
  <c r="G196" i="9"/>
  <c r="J196" i="9" s="1"/>
  <c r="K196" i="9" s="1"/>
  <c r="H195" i="9"/>
  <c r="G195" i="9"/>
  <c r="J195" i="9" s="1"/>
  <c r="K195" i="9" s="1"/>
  <c r="H194" i="9"/>
  <c r="G194" i="9"/>
  <c r="J194" i="9" s="1"/>
  <c r="K194" i="9" s="1"/>
  <c r="H193" i="9"/>
  <c r="G193" i="9"/>
  <c r="J193" i="9" s="1"/>
  <c r="K193" i="9" s="1"/>
  <c r="H192" i="9"/>
  <c r="G192" i="9"/>
  <c r="J192" i="9" s="1"/>
  <c r="K192" i="9" s="1"/>
  <c r="H191" i="9"/>
  <c r="G191" i="9"/>
  <c r="J191" i="9" s="1"/>
  <c r="K191" i="9" s="1"/>
  <c r="H190" i="9"/>
  <c r="G190" i="9"/>
  <c r="J190" i="9" s="1"/>
  <c r="K190" i="9" s="1"/>
  <c r="H189" i="9"/>
  <c r="G189" i="9"/>
  <c r="J189" i="9" s="1"/>
  <c r="K189" i="9" s="1"/>
  <c r="H188" i="9"/>
  <c r="G188" i="9"/>
  <c r="J188" i="9" s="1"/>
  <c r="K188" i="9" s="1"/>
  <c r="H187" i="9"/>
  <c r="G187" i="9"/>
  <c r="J187" i="9" s="1"/>
  <c r="K187" i="9" s="1"/>
  <c r="H186" i="9"/>
  <c r="G186" i="9"/>
  <c r="J186" i="9" s="1"/>
  <c r="K186" i="9" s="1"/>
  <c r="H185" i="9"/>
  <c r="G185" i="9"/>
  <c r="J185" i="9" s="1"/>
  <c r="K185" i="9" s="1"/>
  <c r="H184" i="9"/>
  <c r="G184" i="9"/>
  <c r="J184" i="9" s="1"/>
  <c r="K184" i="9" s="1"/>
  <c r="H198" i="9" s="1"/>
  <c r="I198" i="9" s="1"/>
  <c r="K198" i="9" s="1"/>
  <c r="H177" i="9"/>
  <c r="G177" i="9"/>
  <c r="J177" i="9" s="1"/>
  <c r="K177" i="9" s="1"/>
  <c r="H176" i="9"/>
  <c r="G176" i="9"/>
  <c r="J176" i="9" s="1"/>
  <c r="K176" i="9" s="1"/>
  <c r="H179" i="9" s="1"/>
  <c r="I179" i="9" s="1"/>
  <c r="K179" i="9" s="1"/>
  <c r="H169" i="9"/>
  <c r="G169" i="9"/>
  <c r="J169" i="9" s="1"/>
  <c r="K169" i="9" s="1"/>
  <c r="H168" i="9"/>
  <c r="G168" i="9"/>
  <c r="J168" i="9" s="1"/>
  <c r="K168" i="9" s="1"/>
  <c r="H167" i="9"/>
  <c r="G167" i="9"/>
  <c r="J167" i="9" s="1"/>
  <c r="K167" i="9" s="1"/>
  <c r="H166" i="9"/>
  <c r="G166" i="9"/>
  <c r="J166" i="9" s="1"/>
  <c r="K166" i="9" s="1"/>
  <c r="H171" i="9" s="1"/>
  <c r="I171" i="9" s="1"/>
  <c r="K171" i="9" s="1"/>
  <c r="H159" i="9"/>
  <c r="G159" i="9"/>
  <c r="J159" i="9" s="1"/>
  <c r="K159" i="9" s="1"/>
  <c r="H158" i="9"/>
  <c r="G158" i="9"/>
  <c r="J158" i="9" s="1"/>
  <c r="K158" i="9" s="1"/>
  <c r="H157" i="9"/>
  <c r="G157" i="9"/>
  <c r="J157" i="9" s="1"/>
  <c r="K157" i="9" s="1"/>
  <c r="H156" i="9"/>
  <c r="G156" i="9"/>
  <c r="J156" i="9" s="1"/>
  <c r="K156" i="9" s="1"/>
  <c r="H161" i="9" s="1"/>
  <c r="I161" i="9" s="1"/>
  <c r="K161" i="9" s="1"/>
  <c r="H150" i="9"/>
  <c r="G150" i="9"/>
  <c r="J150" i="9" s="1"/>
  <c r="K150" i="9" s="1"/>
  <c r="H149" i="9"/>
  <c r="G149" i="9"/>
  <c r="J149" i="9" s="1"/>
  <c r="K149" i="9" s="1"/>
  <c r="H148" i="9"/>
  <c r="G148" i="9"/>
  <c r="J148" i="9" s="1"/>
  <c r="K148" i="9" s="1"/>
  <c r="H147" i="9"/>
  <c r="G147" i="9"/>
  <c r="J147" i="9" s="1"/>
  <c r="K147" i="9" s="1"/>
  <c r="H146" i="9"/>
  <c r="G146" i="9"/>
  <c r="J146" i="9" s="1"/>
  <c r="K146" i="9" s="1"/>
  <c r="H152" i="9" s="1"/>
  <c r="I152" i="9" s="1"/>
  <c r="K152" i="9" s="1"/>
  <c r="H140" i="9"/>
  <c r="G140" i="9"/>
  <c r="J140" i="9" s="1"/>
  <c r="K140" i="9" s="1"/>
  <c r="H139" i="9"/>
  <c r="G139" i="9"/>
  <c r="J139" i="9" s="1"/>
  <c r="K139" i="9" s="1"/>
  <c r="H138" i="9"/>
  <c r="G138" i="9"/>
  <c r="J138" i="9" s="1"/>
  <c r="K138" i="9" s="1"/>
  <c r="H142" i="9" s="1"/>
  <c r="I142" i="9" s="1"/>
  <c r="K142" i="9" s="1"/>
  <c r="H128" i="9"/>
  <c r="G128" i="9"/>
  <c r="J128" i="9" s="1"/>
  <c r="K128" i="9" s="1"/>
  <c r="H130" i="9" s="1"/>
  <c r="I130" i="9" s="1"/>
  <c r="K130" i="9" s="1"/>
  <c r="H122" i="9"/>
  <c r="G122" i="9"/>
  <c r="J122" i="9" s="1"/>
  <c r="K122" i="9" s="1"/>
  <c r="H124" i="9" s="1"/>
  <c r="I124" i="9" s="1"/>
  <c r="K124" i="9" s="1"/>
  <c r="H115" i="9"/>
  <c r="G115" i="9"/>
  <c r="J115" i="9" s="1"/>
  <c r="K115" i="9" s="1"/>
  <c r="H114" i="9"/>
  <c r="G114" i="9"/>
  <c r="J114" i="9" s="1"/>
  <c r="K114" i="9" s="1"/>
  <c r="H107" i="9"/>
  <c r="G107" i="9"/>
  <c r="H106" i="9"/>
  <c r="G106" i="9"/>
  <c r="J106" i="9" s="1"/>
  <c r="K106" i="9" s="1"/>
  <c r="H105" i="9"/>
  <c r="G105" i="9"/>
  <c r="J105" i="9" s="1"/>
  <c r="K105" i="9" s="1"/>
  <c r="H104" i="9"/>
  <c r="G104" i="9"/>
  <c r="J104" i="9" s="1"/>
  <c r="K104" i="9" s="1"/>
  <c r="H98" i="9"/>
  <c r="G98" i="9"/>
  <c r="J98" i="9" s="1"/>
  <c r="K98" i="9" s="1"/>
  <c r="H97" i="9"/>
  <c r="G97" i="9"/>
  <c r="J97" i="9" s="1"/>
  <c r="K97" i="9" s="1"/>
  <c r="H91" i="9"/>
  <c r="G91" i="9"/>
  <c r="J91" i="9" s="1"/>
  <c r="K91" i="9" s="1"/>
  <c r="H90" i="9"/>
  <c r="G90" i="9"/>
  <c r="J90" i="9" s="1"/>
  <c r="K90" i="9" s="1"/>
  <c r="H84" i="9"/>
  <c r="G84" i="9"/>
  <c r="J84" i="9" s="1"/>
  <c r="K84" i="9" s="1"/>
  <c r="H83" i="9"/>
  <c r="G83" i="9"/>
  <c r="J83" i="9" s="1"/>
  <c r="K83" i="9" s="1"/>
  <c r="H82" i="9"/>
  <c r="G82" i="9"/>
  <c r="J82" i="9" s="1"/>
  <c r="K82" i="9" s="1"/>
  <c r="H81" i="9"/>
  <c r="G81" i="9"/>
  <c r="J81" i="9" s="1"/>
  <c r="K81" i="9" s="1"/>
  <c r="H71" i="9"/>
  <c r="G71" i="9"/>
  <c r="J71" i="9" s="1"/>
  <c r="K71" i="9" s="1"/>
  <c r="H73" i="9" s="1"/>
  <c r="I73" i="9" s="1"/>
  <c r="K73" i="9" s="1"/>
  <c r="H65" i="9"/>
  <c r="G65" i="9"/>
  <c r="J65" i="9" s="1"/>
  <c r="K65" i="9" s="1"/>
  <c r="H64" i="9"/>
  <c r="G64" i="9"/>
  <c r="J64" i="9" s="1"/>
  <c r="K64" i="9" s="1"/>
  <c r="H63" i="9"/>
  <c r="G63" i="9"/>
  <c r="J63" i="9" s="1"/>
  <c r="K63" i="9" s="1"/>
  <c r="H62" i="9"/>
  <c r="G62" i="9"/>
  <c r="J62" i="9" s="1"/>
  <c r="K62" i="9" s="1"/>
  <c r="H61" i="9"/>
  <c r="G61" i="9"/>
  <c r="J61" i="9" s="1"/>
  <c r="K61" i="9" s="1"/>
  <c r="H55" i="9"/>
  <c r="G55" i="9"/>
  <c r="J55" i="9" s="1"/>
  <c r="K55" i="9" s="1"/>
  <c r="H54" i="9"/>
  <c r="G54" i="9"/>
  <c r="J54" i="9" s="1"/>
  <c r="K54" i="9" s="1"/>
  <c r="H53" i="9"/>
  <c r="G53" i="9"/>
  <c r="J53" i="9" s="1"/>
  <c r="K53" i="9" s="1"/>
  <c r="H47" i="9"/>
  <c r="G47" i="9"/>
  <c r="J47" i="9" s="1"/>
  <c r="K47" i="9" s="1"/>
  <c r="H46" i="9"/>
  <c r="G46" i="9"/>
  <c r="H40" i="9"/>
  <c r="G40" i="9"/>
  <c r="J40" i="9" s="1"/>
  <c r="K40" i="9" s="1"/>
  <c r="H39" i="9"/>
  <c r="G39" i="9"/>
  <c r="J39" i="9" s="1"/>
  <c r="K39" i="9" s="1"/>
  <c r="H38" i="9"/>
  <c r="G38" i="9"/>
  <c r="J38" i="9" s="1"/>
  <c r="K38" i="9" s="1"/>
  <c r="H37" i="9"/>
  <c r="G37" i="9"/>
  <c r="J37" i="9" s="1"/>
  <c r="K37" i="9" s="1"/>
  <c r="H31" i="9"/>
  <c r="G31" i="9"/>
  <c r="J31" i="9" s="1"/>
  <c r="K31" i="9" s="1"/>
  <c r="H30" i="9"/>
  <c r="G30" i="9"/>
  <c r="J30" i="9" s="1"/>
  <c r="K30" i="9" s="1"/>
  <c r="H29" i="9"/>
  <c r="G29" i="9"/>
  <c r="J29" i="9" s="1"/>
  <c r="K29" i="9" s="1"/>
  <c r="H28" i="9"/>
  <c r="G28" i="9"/>
  <c r="J28" i="9" s="1"/>
  <c r="K28" i="9" s="1"/>
  <c r="H27" i="9"/>
  <c r="G27" i="9"/>
  <c r="J27" i="9" s="1"/>
  <c r="K27" i="9" s="1"/>
  <c r="H26" i="9"/>
  <c r="G26" i="9"/>
  <c r="J26" i="9" s="1"/>
  <c r="K26" i="9" s="1"/>
  <c r="H25" i="9"/>
  <c r="G25" i="9"/>
  <c r="J25" i="9" s="1"/>
  <c r="K25" i="9" s="1"/>
  <c r="H19" i="9"/>
  <c r="G19" i="9"/>
  <c r="J19" i="9" s="1"/>
  <c r="K19" i="9" s="1"/>
  <c r="H18" i="9"/>
  <c r="G18" i="9"/>
  <c r="J18" i="9" s="1"/>
  <c r="K18" i="9" s="1"/>
  <c r="J12" i="9"/>
  <c r="K12" i="9" s="1"/>
  <c r="J107" i="9"/>
  <c r="K107" i="9" s="1"/>
  <c r="B5" i="9"/>
  <c r="B4" i="9"/>
  <c r="B3" i="9"/>
  <c r="B12" i="9"/>
  <c r="K11" i="9"/>
  <c r="J11" i="9"/>
  <c r="I11" i="9"/>
  <c r="H11" i="9"/>
  <c r="G11" i="9"/>
  <c r="F11" i="9"/>
  <c r="B11" i="9"/>
  <c r="J46" i="9"/>
  <c r="K46" i="9" s="1"/>
  <c r="B8" i="9"/>
  <c r="H14" i="9" l="1"/>
  <c r="I14" i="9" s="1"/>
  <c r="K14" i="9" s="1"/>
  <c r="H49" i="9"/>
  <c r="I49" i="9" s="1"/>
  <c r="K49" i="9" s="1"/>
  <c r="H117" i="9"/>
  <c r="I117" i="9" s="1"/>
  <c r="K117" i="9" s="1"/>
  <c r="H109" i="9"/>
  <c r="I109" i="9" s="1"/>
  <c r="K109" i="9" s="1"/>
  <c r="H100" i="9"/>
  <c r="I100" i="9" s="1"/>
  <c r="K100" i="9" s="1"/>
  <c r="H93" i="9"/>
  <c r="I93" i="9" s="1"/>
  <c r="K93" i="9" s="1"/>
  <c r="H86" i="9"/>
  <c r="I86" i="9" s="1"/>
  <c r="K86" i="9" s="1"/>
  <c r="H67" i="9"/>
  <c r="I67" i="9" s="1"/>
  <c r="K67" i="9" s="1"/>
  <c r="H57" i="9"/>
  <c r="I57" i="9" s="1"/>
  <c r="K57" i="9" s="1"/>
  <c r="H42" i="9"/>
  <c r="I42" i="9" s="1"/>
  <c r="K42" i="9" s="1"/>
  <c r="H21" i="9"/>
  <c r="I21" i="9" s="1"/>
  <c r="K21" i="9" s="1"/>
  <c r="H33" i="9"/>
  <c r="I33" i="9" s="1"/>
  <c r="K33" i="9" s="1"/>
  <c r="J7" i="7"/>
  <c r="K7" i="7" s="1"/>
  <c r="J6" i="7"/>
  <c r="K6" i="7" s="1"/>
  <c r="J5" i="7"/>
  <c r="K5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25" i="7"/>
  <c r="K25" i="7" s="1"/>
  <c r="J24" i="7"/>
  <c r="K24" i="7" s="1"/>
  <c r="J16" i="7"/>
  <c r="K16" i="7" s="1"/>
  <c r="J15" i="7"/>
  <c r="K15" i="7" s="1"/>
  <c r="J14" i="7"/>
  <c r="K14" i="7" s="1"/>
  <c r="J69" i="7"/>
  <c r="K69" i="7" s="1"/>
  <c r="H71" i="7" s="1"/>
  <c r="I71" i="7" s="1"/>
  <c r="K71" i="7" s="1"/>
  <c r="J51" i="7"/>
  <c r="K51" i="7" s="1"/>
  <c r="J44" i="7"/>
  <c r="K44" i="7" s="1"/>
  <c r="J43" i="7"/>
  <c r="K43" i="7" s="1"/>
  <c r="J36" i="7"/>
  <c r="K36" i="7" s="1"/>
  <c r="J35" i="7"/>
  <c r="K35" i="7" s="1"/>
  <c r="J34" i="7"/>
  <c r="K34" i="7" s="1"/>
  <c r="J33" i="7"/>
  <c r="K33" i="7" s="1"/>
  <c r="J26" i="7"/>
  <c r="K26" i="7" s="1"/>
  <c r="J23" i="7"/>
  <c r="K23" i="7" s="1"/>
  <c r="J17" i="7"/>
  <c r="K17" i="7" s="1"/>
  <c r="J13" i="7"/>
  <c r="K13" i="7" s="1"/>
  <c r="J21" i="6"/>
  <c r="K21" i="6" s="1"/>
  <c r="J52" i="6"/>
  <c r="K52" i="6" s="1"/>
  <c r="H54" i="6" s="1"/>
  <c r="I54" i="6" s="1"/>
  <c r="K54" i="6" s="1"/>
  <c r="J46" i="6"/>
  <c r="K46" i="6" s="1"/>
  <c r="J39" i="6"/>
  <c r="K39" i="6" s="1"/>
  <c r="J38" i="6"/>
  <c r="K38" i="6" s="1"/>
  <c r="J31" i="6"/>
  <c r="K31" i="6" s="1"/>
  <c r="J30" i="6"/>
  <c r="K30" i="6" s="1"/>
  <c r="J29" i="6"/>
  <c r="K29" i="6" s="1"/>
  <c r="J28" i="6"/>
  <c r="K28" i="6" s="1"/>
  <c r="J22" i="6"/>
  <c r="K22" i="6" s="1"/>
  <c r="J15" i="6"/>
  <c r="K15" i="6" s="1"/>
  <c r="J14" i="6"/>
  <c r="K14" i="6" s="1"/>
  <c r="J8" i="6"/>
  <c r="K8" i="6" s="1"/>
  <c r="J7" i="6"/>
  <c r="K7" i="6" s="1"/>
  <c r="J6" i="6"/>
  <c r="K6" i="6" s="1"/>
  <c r="J5" i="6"/>
  <c r="K5" i="6" s="1"/>
  <c r="J64" i="5"/>
  <c r="K64" i="5" s="1"/>
  <c r="H66" i="5" s="1"/>
  <c r="J58" i="5"/>
  <c r="K58" i="5" s="1"/>
  <c r="J57" i="5"/>
  <c r="K57" i="5" s="1"/>
  <c r="J56" i="5"/>
  <c r="K56" i="5" s="1"/>
  <c r="J55" i="5"/>
  <c r="K55" i="5" s="1"/>
  <c r="J54" i="5"/>
  <c r="K54" i="5" s="1"/>
  <c r="J48" i="5"/>
  <c r="K48" i="5" s="1"/>
  <c r="J47" i="5"/>
  <c r="K47" i="5" s="1"/>
  <c r="J46" i="5"/>
  <c r="K46" i="5" s="1"/>
  <c r="J40" i="5"/>
  <c r="K40" i="5" s="1"/>
  <c r="J39" i="5"/>
  <c r="K39" i="5" s="1"/>
  <c r="J33" i="5"/>
  <c r="K33" i="5" s="1"/>
  <c r="J32" i="5"/>
  <c r="K32" i="5" s="1"/>
  <c r="J31" i="5"/>
  <c r="K31" i="5" s="1"/>
  <c r="J30" i="5"/>
  <c r="K30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2" i="5"/>
  <c r="K12" i="5" s="1"/>
  <c r="J11" i="5"/>
  <c r="K11" i="5" s="1"/>
  <c r="J5" i="5"/>
  <c r="K5" i="5" s="1"/>
  <c r="K132" i="9" l="1"/>
  <c r="K75" i="9"/>
  <c r="H65" i="7"/>
  <c r="I65" i="7" s="1"/>
  <c r="K65" i="7" s="1"/>
  <c r="H60" i="5"/>
  <c r="I60" i="5" s="1"/>
  <c r="K60" i="5" s="1"/>
  <c r="H46" i="7"/>
  <c r="I46" i="7" s="1"/>
  <c r="K46" i="7" s="1"/>
  <c r="H38" i="7"/>
  <c r="I38" i="7" s="1"/>
  <c r="K38" i="7" s="1"/>
  <c r="H28" i="7"/>
  <c r="I28" i="7" s="1"/>
  <c r="K28" i="7" s="1"/>
  <c r="H19" i="7"/>
  <c r="I19" i="7" s="1"/>
  <c r="K19" i="7" s="1"/>
  <c r="H9" i="7"/>
  <c r="I9" i="7" s="1"/>
  <c r="K9" i="7" s="1"/>
  <c r="H10" i="6"/>
  <c r="I10" i="6" s="1"/>
  <c r="K10" i="6" s="1"/>
  <c r="H41" i="6"/>
  <c r="I41" i="6" s="1"/>
  <c r="K41" i="6" s="1"/>
  <c r="H24" i="6"/>
  <c r="I24" i="6" s="1"/>
  <c r="K24" i="6" s="1"/>
  <c r="H17" i="6"/>
  <c r="I17" i="6" s="1"/>
  <c r="K17" i="6" s="1"/>
  <c r="H33" i="6"/>
  <c r="I33" i="6" s="1"/>
  <c r="K33" i="6" s="1"/>
  <c r="H48" i="6"/>
  <c r="I48" i="6" s="1"/>
  <c r="K48" i="6" s="1"/>
  <c r="I66" i="5"/>
  <c r="K66" i="5" s="1"/>
  <c r="H50" i="5"/>
  <c r="I50" i="5" s="1"/>
  <c r="K50" i="5" s="1"/>
  <c r="H42" i="5"/>
  <c r="I42" i="5" s="1"/>
  <c r="K42" i="5" s="1"/>
  <c r="H35" i="5"/>
  <c r="I35" i="5" s="1"/>
  <c r="K35" i="5" s="1"/>
  <c r="H26" i="5"/>
  <c r="I26" i="5" s="1"/>
  <c r="K26" i="5" s="1"/>
  <c r="H14" i="5"/>
  <c r="I14" i="5" s="1"/>
  <c r="K14" i="5" s="1"/>
  <c r="H7" i="5"/>
  <c r="I7" i="5" s="1"/>
  <c r="K7" i="5" s="1"/>
  <c r="K68" i="5" l="1"/>
  <c r="K70" i="5" s="1"/>
  <c r="J10" i="8" s="1"/>
  <c r="J210" i="9" s="1"/>
  <c r="K56" i="6"/>
  <c r="K58" i="6" s="1"/>
  <c r="K73" i="7"/>
  <c r="K75" i="7" s="1"/>
  <c r="J14" i="8" l="1"/>
  <c r="J12" i="8"/>
  <c r="K10" i="8"/>
  <c r="B20" i="8" s="1"/>
  <c r="K14" i="8" l="1"/>
  <c r="D20" i="8" s="1"/>
  <c r="J214" i="9"/>
  <c r="K12" i="8"/>
  <c r="C20" i="8" s="1"/>
  <c r="J212" i="9"/>
  <c r="B21" i="8"/>
  <c r="B22" i="8" s="1"/>
  <c r="D21" i="8"/>
  <c r="C21" i="8"/>
  <c r="C22" i="8" s="1"/>
  <c r="D22" i="8" l="1"/>
  <c r="E22" i="8" s="1"/>
  <c r="F22" i="8" s="1"/>
  <c r="G17" i="8" s="1"/>
</calcChain>
</file>

<file path=xl/sharedStrings.xml><?xml version="1.0" encoding="utf-8"?>
<sst xmlns="http://schemas.openxmlformats.org/spreadsheetml/2006/main" count="900" uniqueCount="170">
  <si>
    <t>Atividade</t>
  </si>
  <si>
    <t>Peso</t>
  </si>
  <si>
    <t>Extensão</t>
  </si>
  <si>
    <t>Pesquisa</t>
  </si>
  <si>
    <t>Desenvolvimento de protótipos</t>
  </si>
  <si>
    <t>Oficina de trabalho no âmbito do IFMG</t>
  </si>
  <si>
    <t>Grupo de trabalho no âmbito do IFMG</t>
  </si>
  <si>
    <t>Atividade na área de desenvolvimento de tecnologia</t>
  </si>
  <si>
    <t>Desenvolvimento de pesquisa</t>
  </si>
  <si>
    <t>Assistência técnica nacional</t>
  </si>
  <si>
    <t>Assistência técnica internacional</t>
  </si>
  <si>
    <t>Membro de banca de defesa de TCC, estágio, trabalhos interdisciplinares e/ou projetos integradores</t>
  </si>
  <si>
    <t>Membro de banca de concurso para técnicos administrativos</t>
  </si>
  <si>
    <t>Membro de banca de concurso de professor efetivo</t>
  </si>
  <si>
    <t>NOME COMPLETO:</t>
  </si>
  <si>
    <t>SIAPE:</t>
  </si>
  <si>
    <t>CAMPUS:</t>
  </si>
  <si>
    <t>RSC PRETENDIDO:</t>
  </si>
  <si>
    <t>Pontua-ção Item</t>
  </si>
  <si>
    <t>Unidade</t>
  </si>
  <si>
    <t>Quan-tidade</t>
  </si>
  <si>
    <t>Atuação profissional além da área de docência</t>
  </si>
  <si>
    <t>Semestre</t>
  </si>
  <si>
    <t>Pontos por item</t>
  </si>
  <si>
    <t>Pontuação final item</t>
  </si>
  <si>
    <t>Curso</t>
  </si>
  <si>
    <t>Ativi-dade</t>
  </si>
  <si>
    <t>PONTUAÇÃO DIRETRIZ 1a</t>
  </si>
  <si>
    <t>Total</t>
  </si>
  <si>
    <t>Final</t>
  </si>
  <si>
    <t>Diretriz 1.b - Cursos de capacitação na área de interesse institucional (Peso 1)</t>
  </si>
  <si>
    <t>Até 180 horas</t>
  </si>
  <si>
    <t>Aperfeiçoamento (mínimo de 180 horas)</t>
  </si>
  <si>
    <t>Limitado</t>
  </si>
  <si>
    <t>PONTUAÇÃO DIRETRIZ 1b</t>
  </si>
  <si>
    <t>PONTUAÇÃO DIRETRIZ 1c</t>
  </si>
  <si>
    <t>Curso de formação inicial continuada</t>
  </si>
  <si>
    <t>Curso de formação de professores</t>
  </si>
  <si>
    <t>Técnico (Integrado e Subsequente)</t>
  </si>
  <si>
    <t>Superior (Bacharelado, Licenciatura e Tecnológico)</t>
  </si>
  <si>
    <t>Ensino Médio</t>
  </si>
  <si>
    <t>* Não se pode marcar mais que uma modalidade por semestre lecionado. A soma das quantidades de semestres deve corresponder à soma de semestres lecionados.</t>
  </si>
  <si>
    <t>Diretriz 1.c - Atuação nos diversos níveis e modalidades de ensino no IFMG (Peso 3) (ATENÇÃO: semestres não cumulativos)*</t>
  </si>
  <si>
    <t>Diretriz 1.d - Atuação em comissões e representações institucionais, de classes e profissionais (Peso 1)</t>
  </si>
  <si>
    <t>Participação como titular em comissão e/ou representação permanentes no âmbito do IFMG</t>
  </si>
  <si>
    <t>Participação como suplente em comissão e/ou representação permanentes no âmbito do IFMG</t>
  </si>
  <si>
    <t>Participação como titular em comissão e/ou representação provisórias no âmbito do IFMG</t>
  </si>
  <si>
    <t>Participação como suplente em comissão e/ou representação provisórias no âmbito do IFMG</t>
  </si>
  <si>
    <t>PONTUAÇÃO DIRETRIZ 1d</t>
  </si>
  <si>
    <t>Diretriz 1.e - Produção de material didático e/ou implantação de ambientes de aprendizagem, nas atividades de ensino, pesquisa, extensão e/ou inovação (Peso 1)</t>
  </si>
  <si>
    <t>Produção de apostilas, manuais técnicos, CD, DVD e outros instrumentos didáticos</t>
  </si>
  <si>
    <t>Projetos e implantações de ambientes de ensino/aprendizagem, laboratórios, oficinas, estúdios, salas ou áreas para práticas esportivas e culturais</t>
  </si>
  <si>
    <t>Pro-dução</t>
  </si>
  <si>
    <t>PONTUAÇÃO DIRETRIZ 1e</t>
  </si>
  <si>
    <t>Diretriz 1.f - Atuação na gestão acadêmica e institucional (Peso 1)</t>
  </si>
  <si>
    <t>Ocupante de cargo com FG</t>
  </si>
  <si>
    <t>Coordenador de curso</t>
  </si>
  <si>
    <t>Ocupante de cargo de direção (CD)</t>
  </si>
  <si>
    <t>PONTUAÇÃO DIRETRIZ 1f</t>
  </si>
  <si>
    <t>PONTUAÇÃO DIRETRIZ 1g</t>
  </si>
  <si>
    <t>Membro de banca de exame de seleção ou vestibular</t>
  </si>
  <si>
    <t>Membro de banca de processo seletivo de professor temporário ou substituto</t>
  </si>
  <si>
    <t>PONTUAÇÃO DIRETRIZ 1h</t>
  </si>
  <si>
    <t>Diretriz 1.h - Outras graduações, na área de interesse, além daquela que o habilita e define o nível de RSC pretendido, no âmbito do plano de qualificação institucional (Peso 1)</t>
  </si>
  <si>
    <t>Curso adicional de graduação na área de interesse</t>
  </si>
  <si>
    <t>TOTAL PONTUAÇÃO NÍVEL RSC I (máximo 100 pontos)</t>
  </si>
  <si>
    <t>Diretriz 2.a - Orientação do corpo discente em atividades de ensino, extensão pesquisa e/ou inovação (Peso 3)</t>
  </si>
  <si>
    <t>Ensino (TCC, estágio, monografia de especialização, monitoria, tutoria, projetos integradores, trabalhos interdisciplinares, olimpíadas de conhecimento e outras orientações)</t>
  </si>
  <si>
    <t>Inovação</t>
  </si>
  <si>
    <t>Ativid.</t>
  </si>
  <si>
    <t>PONTUAÇÃO DIRETRIZ 2a</t>
  </si>
  <si>
    <t>PONTUAÇÃO DIRETRIZ 2b</t>
  </si>
  <si>
    <t>Diretriz 2.b - Participação no desenvolvimento de protótipos, depósitos e/ou registros de propriedade intelectual (Peso 1)</t>
  </si>
  <si>
    <t>Depósito ou registro de atividade intelectual</t>
  </si>
  <si>
    <t>PONTUAÇÃO DIRETRIZ 2c</t>
  </si>
  <si>
    <t>Diretriz 2.c - Atuação nos diversos níveis e modalidades de ensino no IFMG (Peso 1)</t>
  </si>
  <si>
    <t>PONTUAÇÃO DIRETRIZ 2d</t>
  </si>
  <si>
    <t>Coordenação de projetos de ensino, pesquisa, extensão ou inovação</t>
  </si>
  <si>
    <t>Participação em projetos de ensino, pesquisa, extensão ou inovação</t>
  </si>
  <si>
    <t>Coordenação de núcleos de inovação tecnológica</t>
  </si>
  <si>
    <t>Participação em núcleos de inovação tecnológica</t>
  </si>
  <si>
    <t>Diretriz 2.d - Participação no desenvolvimento de projetos de interesse institucional, de ensino, pesquisa, extensão e/ou inovação (Peso 1,5) ATENÇÃO*</t>
  </si>
  <si>
    <t>* As "coordenações" e "participações" no mesmo projeto são excludentes</t>
  </si>
  <si>
    <t>PONTUAÇÃO DIRETRIZ 2e</t>
  </si>
  <si>
    <t>Coordenação de projetos e/ou práticas pedagógicas</t>
  </si>
  <si>
    <t>Participação em projetos e/ou práticas pedagógicas</t>
  </si>
  <si>
    <t>Diretriz 2.e - Participação no desenvolvimento de projetos e/ou práticas pedagógicas de reconhecida relevância (Peso 1) ATENÇÃO*</t>
  </si>
  <si>
    <t>* As "coordenações" e "participações" no mesmo projeto ou prática são excludentes</t>
  </si>
  <si>
    <t>PONTUAÇÃO DIRETRIZ 2f</t>
  </si>
  <si>
    <t>Diretriz 2.f - Participação na organização de eventos científicos, tecnológicos, esportivos, sociais e/ou culturais (Peso 1,5)</t>
  </si>
  <si>
    <t>Evento organizado (congressos, simpósios, seminários, amostras, fórum, semana tecnológica, eventos esportivos, sociais e culturais)</t>
  </si>
  <si>
    <t>PONTUAÇÃO DIRETRIZ 2g</t>
  </si>
  <si>
    <r>
      <t xml:space="preserve">Curso adicional de pós-graduação </t>
    </r>
    <r>
      <rPr>
        <i/>
        <sz val="11"/>
        <color theme="1"/>
        <rFont val="Calibri"/>
        <family val="2"/>
        <scheme val="minor"/>
      </rPr>
      <t>lato sensu</t>
    </r>
    <r>
      <rPr>
        <sz val="11"/>
        <color theme="1"/>
        <rFont val="Calibri"/>
        <family val="2"/>
        <scheme val="minor"/>
      </rPr>
      <t>na área de interesse</t>
    </r>
  </si>
  <si>
    <t>Diretriz 2.g - Outras pós-graduações lato sensu, na área de interesse, além daquela que o habilita e define o nível de RSC pretendido, no âmbito do plano de qualificação institucional (Peso 1)</t>
  </si>
  <si>
    <t>TOTAL PONTUAÇÃO NÍVEL RSC II (máximo 100 pontos)</t>
  </si>
  <si>
    <t>PONTUAÇÃO DIRETRIZ 3a</t>
  </si>
  <si>
    <t>Diretriz 3.a - Desenvolvimento, produção e transferência de tecnologia (Peso 1)</t>
  </si>
  <si>
    <t>Atividade na área de produção de tecnologia</t>
  </si>
  <si>
    <t>Atividade na área de transferência de tecnologia</t>
  </si>
  <si>
    <t>PONTUAÇÃO DIRETRIZ 3b</t>
  </si>
  <si>
    <t>Diretriz 3.b - Desenvolvimento de pesquisas e aplicação de métodos e tecnologias educacionais que proporcionem a interdisciplinaridade e a integração de conteúdos acadêmicos na educação profissional e tecnológica ou na educação básica (Peso 1,5)</t>
  </si>
  <si>
    <t>Aplicação de métodos e tecnologias educacionais</t>
  </si>
  <si>
    <t>Participação em comissão de elaboração de PPC de curso técnico, de graduação e de pós-graduação</t>
  </si>
  <si>
    <t>Participação em comissão de elaboração de PPC de curso de formação inicial continuada</t>
  </si>
  <si>
    <t>Participação em comissão de reformulação de PPC de curso técnico, de graduação e de pós-graduação</t>
  </si>
  <si>
    <t>PONTUAÇÃO DIRETRIZ 3c</t>
  </si>
  <si>
    <t>Coordenação de pesquisas e atividades de extensão no âmbito da instituição voltadas aos arranjos científicos, sociais, culturais e produtivos</t>
  </si>
  <si>
    <t>Colaboração em pesquisas e atividades de extensão no âmbito da instituição voltadas aos arranjos científicos, sociais, culturais e produtivos</t>
  </si>
  <si>
    <t>Coordenação de grupos de pesquisa</t>
  </si>
  <si>
    <t>Participação em grupos de pesquisa</t>
  </si>
  <si>
    <t>Diretriz 3.c - Desenvolvimento de pesquisas e/ou atividades de extensão que proporcionam a articulação institucional com os arranjos sociais, culturais e produtivos (Peso 1,5) ATENÇÃO*</t>
  </si>
  <si>
    <t>* As "coordenações" e "participações ou colaborações" no mesmo projeto são excludentes</t>
  </si>
  <si>
    <t>PONTUAÇÃO DIRETRIZ 3d</t>
  </si>
  <si>
    <t>Diretriz 3.d - Atuação em projetos e/ou atividades em parceria com outras instituições (Peso 1) ATENÇÃO*</t>
  </si>
  <si>
    <t>Coordenação de projetos de pesquisa, inovação tecnológica e extensão em parceria com outras instituições</t>
  </si>
  <si>
    <t>Participação em projetos de pesquisa, inovação tecnológica e extensão em parceria com outras instituições</t>
  </si>
  <si>
    <t>Coordenação ou participação em equipe diretiva visando a implantação de unidade de ensino</t>
  </si>
  <si>
    <t>Participação em grupo de pesquisa registrado no CNPq em parcerias com outras instituições</t>
  </si>
  <si>
    <t>* As "coordenações" e "participações" no mesmo projeto dos dois primeiros itens desta diretriz são excludentes</t>
  </si>
  <si>
    <t>PONTUAÇÃO DIRETRIZ 3e</t>
  </si>
  <si>
    <t>Diretriz 3.e - Atuação em atividades de assistência técnica nacional e/ou internacional (Peso 1)</t>
  </si>
  <si>
    <t>Prêmios por atividades científicas, artísticas, esportivas e culturais</t>
  </si>
  <si>
    <t>Publicação de livro especializado (autor)</t>
  </si>
  <si>
    <t>Publicação de livro especializado (organizador)</t>
  </si>
  <si>
    <t>Publicação de capítulos de livro especializado</t>
  </si>
  <si>
    <t>Tradutor de livro especializado</t>
  </si>
  <si>
    <t>Revisor técnico de livro especializado</t>
  </si>
  <si>
    <t>Participação em conselho editorial</t>
  </si>
  <si>
    <t>Publicação de artigo de revista indexada</t>
  </si>
  <si>
    <t>Publicação de artigo de revista não indexada</t>
  </si>
  <si>
    <t>Apresentação ou publicação de trabalho de pesquisa em evento internacional</t>
  </si>
  <si>
    <t>Apresentação ou publicação de trabalho de pesquisa em evento nacional</t>
  </si>
  <si>
    <t>Palestras ou cursos ministrados em âmbito internacional</t>
  </si>
  <si>
    <t>Palestras ou cursos ministrados em âmbito nacional</t>
  </si>
  <si>
    <t>Diretriz 3.f - Produção acadêmica e/ou tecnológica nas atividades de ensino, pesquisa, extensão e/ou inovação (Peso 3)</t>
  </si>
  <si>
    <t>PONTUAÇÃO DIRETRIZ 3f</t>
  </si>
  <si>
    <t>Diretriz 3.g - Outras pós-graduações stricto sensu, na área de interesse, além daquela que o habilita e define o nível de RSC pretendido, no âmbito do plano de qualificação institucional (Peso 1)</t>
  </si>
  <si>
    <t>PONTUAÇÃO DIRETRIZ 3g</t>
  </si>
  <si>
    <r>
      <t xml:space="preserve">Curso adicional de pós-graduação </t>
    </r>
    <r>
      <rPr>
        <i/>
        <sz val="11"/>
        <color theme="1"/>
        <rFont val="Calibri"/>
        <family val="2"/>
        <scheme val="minor"/>
      </rPr>
      <t>stricto sensu</t>
    </r>
    <r>
      <rPr>
        <sz val="11"/>
        <color theme="1"/>
        <rFont val="Calibri"/>
        <family val="2"/>
        <scheme val="minor"/>
      </rPr>
      <t xml:space="preserve"> na área de interesse</t>
    </r>
  </si>
  <si>
    <t>TOTAL PONTUAÇÃO NÍVEL RSC I (máximo 100 pontos):</t>
  </si>
  <si>
    <t>TOTAL PONTUAÇÃO NÍVEL RSC II (máximo 100 pontos):</t>
  </si>
  <si>
    <t>RSC alcançado?</t>
  </si>
  <si>
    <t>XXXXXXX</t>
  </si>
  <si>
    <t>RSC1</t>
  </si>
  <si>
    <t>RSC2</t>
  </si>
  <si>
    <t>RSC3</t>
  </si>
  <si>
    <r>
      <t xml:space="preserve">SIMULAÇÃO DE RESULTADO RSC </t>
    </r>
    <r>
      <rPr>
        <b/>
        <sz val="11"/>
        <color theme="0"/>
        <rFont val="Calibri"/>
        <family val="2"/>
        <scheme val="minor"/>
      </rPr>
      <t>(sujeito à avaliação da Comissão Especial)</t>
    </r>
  </si>
  <si>
    <t>Diretriz 1.a - Experiência na área de formação e/ou atuação do docente, anterior ao ingresso na Instituição, contemplando o impacto de suas ações nas demais diretrizes dispostas para todos os níveis do RSC  (Peso 1)</t>
  </si>
  <si>
    <t>TOTAL PONTUAÇÃO NÍVEL RSC III (máximo 100 pontos)</t>
  </si>
  <si>
    <r>
      <t xml:space="preserve">Pós graduação </t>
    </r>
    <r>
      <rPr>
        <i/>
        <sz val="11"/>
        <color theme="1"/>
        <rFont val="Calibri"/>
        <family val="2"/>
        <scheme val="minor"/>
      </rPr>
      <t>lato sensu</t>
    </r>
  </si>
  <si>
    <r>
      <t>Pós Graduação s</t>
    </r>
    <r>
      <rPr>
        <i/>
        <sz val="11"/>
        <color theme="1"/>
        <rFont val="Calibri"/>
        <family val="2"/>
        <scheme val="minor"/>
      </rPr>
      <t>tricto sensu</t>
    </r>
    <r>
      <rPr>
        <sz val="11"/>
        <color theme="1"/>
        <rFont val="Calibri"/>
        <family val="2"/>
        <scheme val="minor"/>
      </rPr>
      <t xml:space="preserve"> (Mestrado)</t>
    </r>
  </si>
  <si>
    <t>PLANILHA DE PONTUAÇÃO RSC IFMG - Nível RSC I - Máx. 100 pontos</t>
  </si>
  <si>
    <t>PLANILHA DE PONTUAÇÃO RSC IFMG - Nível RSC II - Máx. 100 pontos</t>
  </si>
  <si>
    <t>PLANILHA DE PONTUAÇÃO RSC IFMG - Nível RSC III - Máx. 100 pontos</t>
  </si>
  <si>
    <t>Data final (dd/mm/aaaa)</t>
  </si>
  <si>
    <t>Diretriz 1.g - Participação em processos seletivos, em bancas de avaliação acadêmica e/ou concursos    (Peso 1)</t>
  </si>
  <si>
    <t>RSC I</t>
  </si>
  <si>
    <t>RELATÓRIO DE ATIVIDADES PARA CONCESSÃO DO RSC IFMG</t>
  </si>
  <si>
    <t>Fulano de Tal</t>
  </si>
  <si>
    <t>Campus Tal</t>
  </si>
  <si>
    <t>RSC II</t>
  </si>
  <si>
    <t>RSC III</t>
  </si>
  <si>
    <r>
      <t>Data final</t>
    </r>
    <r>
      <rPr>
        <b/>
        <sz val="8"/>
        <color theme="1"/>
        <rFont val="Calibri"/>
        <family val="2"/>
        <scheme val="minor"/>
      </rPr>
      <t xml:space="preserve"> (dd/mm/aaaa)</t>
    </r>
  </si>
  <si>
    <t>RESUMO DA PONTUAÇÃO PRETENDIDA</t>
  </si>
  <si>
    <t>TOTAL PONTUAÇÃO NÍVEL RSC III (máximo 100 pontos):</t>
  </si>
  <si>
    <t>OBSERVAÇÕES AOS AVALIADORES DA COMISSÃO ESPECIAL</t>
  </si>
  <si>
    <t>Diretriz 1.c - Atuação nos diversos níveis e modalidades de ensino (Peso 3) (ATENÇÃO: semestres não cumulativos)*</t>
  </si>
  <si>
    <t>Diretriz 2.c - Grupos e oficinas de trabalho (Peso 1)</t>
  </si>
  <si>
    <t>Grupo de trabalho</t>
  </si>
  <si>
    <t>Oficina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</si>
</sst>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20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3" tint="0.79998168889431442"/>
      </top>
      <bottom style="thin">
        <color theme="3" tint="0.79995117038483843"/>
      </bottom>
      <diagonal/>
    </border>
    <border>
      <left/>
      <right/>
      <top style="thin">
        <color theme="3" tint="0.79998168889431442"/>
      </top>
      <bottom style="thin">
        <color theme="3" tint="0.7999511703848384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8168889431442"/>
      </bottom>
      <diagonal/>
    </border>
    <border>
      <left/>
      <right/>
      <top style="thin">
        <color theme="3" tint="0.79995117038483843"/>
      </top>
      <bottom style="thin">
        <color theme="3" tint="0.79998168889431442"/>
      </bottom>
      <diagonal/>
    </border>
    <border>
      <left/>
      <right style="medium">
        <color indexed="64"/>
      </right>
      <top style="thin">
        <color theme="3" tint="0.79995117038483843"/>
      </top>
      <bottom style="thin">
        <color theme="3" tint="0.79998168889431442"/>
      </bottom>
      <diagonal/>
    </border>
    <border>
      <left style="thin">
        <color theme="3" tint="0.79995117038483843"/>
      </left>
      <right/>
      <top style="thin">
        <color theme="3" tint="0.79998168889431442"/>
      </top>
      <bottom style="thin">
        <color theme="3" tint="0.79995117038483843"/>
      </bottom>
      <diagonal/>
    </border>
    <border>
      <left style="thin">
        <color theme="3" tint="0.79992065187536243"/>
      </left>
      <right/>
      <top style="thin">
        <color theme="3" tint="0.79995117038483843"/>
      </top>
      <bottom style="thin">
        <color theme="3" tint="0.79992065187536243"/>
      </bottom>
      <diagonal/>
    </border>
    <border>
      <left/>
      <right style="thin">
        <color theme="3" tint="0.79992065187536243"/>
      </right>
      <top style="thin">
        <color theme="3" tint="0.79995117038483843"/>
      </top>
      <bottom style="thin">
        <color theme="3" tint="0.7999206518753624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3" borderId="0" xfId="0" applyFill="1" applyProtection="1"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0" xfId="0" applyFill="1" applyBorder="1" applyAlignment="1" applyProtection="1">
      <protection hidden="1"/>
    </xf>
    <xf numFmtId="0" fontId="4" fillId="3" borderId="0" xfId="0" applyFont="1" applyFill="1" applyBorder="1" applyAlignment="1" applyProtection="1">
      <protection hidden="1"/>
    </xf>
    <xf numFmtId="0" fontId="4" fillId="3" borderId="13" xfId="0" applyFont="1" applyFill="1" applyBorder="1" applyAlignment="1" applyProtection="1">
      <protection hidden="1"/>
    </xf>
    <xf numFmtId="0" fontId="0" fillId="3" borderId="12" xfId="0" applyFill="1" applyBorder="1" applyProtection="1"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13" xfId="0" applyFill="1" applyBorder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8" fillId="3" borderId="0" xfId="0" applyFont="1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5" borderId="19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19" xfId="0" applyFont="1" applyFill="1" applyBorder="1" applyAlignment="1" applyProtection="1">
      <alignment horizontal="center" vertical="center" wrapText="1"/>
      <protection hidden="1"/>
    </xf>
    <xf numFmtId="0" fontId="4" fillId="5" borderId="21" xfId="0" applyFont="1" applyFill="1" applyBorder="1" applyAlignment="1" applyProtection="1">
      <alignment horizontal="center" vertical="center" wrapText="1"/>
      <protection hidden="1"/>
    </xf>
    <xf numFmtId="0" fontId="8" fillId="5" borderId="27" xfId="0" applyFont="1" applyFill="1" applyBorder="1" applyAlignment="1" applyProtection="1">
      <alignment horizontal="center" vertical="center" wrapText="1"/>
      <protection hidden="1"/>
    </xf>
    <xf numFmtId="0" fontId="2" fillId="4" borderId="10" xfId="0" applyFont="1" applyFill="1" applyBorder="1" applyAlignment="1" applyProtection="1">
      <alignment horizontal="center"/>
      <protection hidden="1"/>
    </xf>
    <xf numFmtId="0" fontId="2" fillId="4" borderId="11" xfId="0" applyFont="1" applyFill="1" applyBorder="1" applyAlignment="1" applyProtection="1">
      <alignment horizontal="center"/>
      <protection hidden="1"/>
    </xf>
    <xf numFmtId="0" fontId="11" fillId="4" borderId="22" xfId="0" applyFont="1" applyFill="1" applyBorder="1" applyAlignment="1" applyProtection="1">
      <alignment horizontal="center" vertical="center" wrapText="1"/>
      <protection hidden="1"/>
    </xf>
    <xf numFmtId="0" fontId="11" fillId="4" borderId="22" xfId="0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Protection="1">
      <protection hidden="1"/>
    </xf>
    <xf numFmtId="0" fontId="13" fillId="3" borderId="0" xfId="0" applyFont="1" applyFill="1" applyProtection="1"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Protection="1">
      <protection hidden="1"/>
    </xf>
    <xf numFmtId="0" fontId="5" fillId="2" borderId="12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13" xfId="0" applyFont="1" applyFill="1" applyBorder="1" applyProtection="1"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Protection="1">
      <protection hidden="1"/>
    </xf>
    <xf numFmtId="0" fontId="5" fillId="2" borderId="15" xfId="0" applyFont="1" applyFill="1" applyBorder="1" applyProtection="1">
      <protection hidden="1"/>
    </xf>
    <xf numFmtId="0" fontId="5" fillId="2" borderId="16" xfId="0" applyFont="1" applyFill="1" applyBorder="1" applyProtection="1">
      <protection hidden="1"/>
    </xf>
    <xf numFmtId="0" fontId="0" fillId="3" borderId="0" xfId="0" applyFill="1" applyBorder="1" applyProtection="1">
      <protection locked="0" hidden="1"/>
    </xf>
    <xf numFmtId="0" fontId="16" fillId="3" borderId="0" xfId="0" applyFont="1" applyFill="1" applyBorder="1" applyAlignment="1" applyProtection="1">
      <alignment horizontal="right"/>
      <protection locked="0"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0" fontId="0" fillId="5" borderId="22" xfId="0" applyFill="1" applyBorder="1" applyAlignment="1" applyProtection="1">
      <alignment horizontal="center" vertical="center" wrapText="1"/>
      <protection hidden="1"/>
    </xf>
    <xf numFmtId="0" fontId="4" fillId="7" borderId="22" xfId="0" applyFont="1" applyFill="1" applyBorder="1" applyAlignment="1" applyProtection="1">
      <alignment horizontal="center" vertical="center" wrapText="1"/>
      <protection locked="0" hidden="1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Protection="1">
      <protection hidden="1"/>
    </xf>
    <xf numFmtId="14" fontId="3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0" xfId="0" applyFont="1" applyFill="1" applyBorder="1" applyProtection="1"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14" fontId="3" fillId="3" borderId="21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25" xfId="0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19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40" xfId="0" applyFont="1" applyFill="1" applyBorder="1" applyAlignment="1" applyProtection="1">
      <alignment horizontal="left" vertical="center" wrapText="1"/>
      <protection hidden="1"/>
    </xf>
    <xf numFmtId="0" fontId="0" fillId="3" borderId="22" xfId="0" applyFont="1" applyFill="1" applyBorder="1" applyAlignment="1" applyProtection="1">
      <alignment horizontal="left" vertical="center" wrapText="1"/>
      <protection hidden="1"/>
    </xf>
    <xf numFmtId="0" fontId="12" fillId="6" borderId="11" xfId="0" applyFont="1" applyFill="1" applyBorder="1" applyAlignment="1" applyProtection="1">
      <alignment horizontal="center" vertical="center" wrapText="1"/>
      <protection hidden="1"/>
    </xf>
    <xf numFmtId="0" fontId="12" fillId="6" borderId="16" xfId="0" applyFont="1" applyFill="1" applyBorder="1" applyAlignment="1" applyProtection="1">
      <alignment horizontal="center" vertical="center" wrapText="1"/>
      <protection hidden="1"/>
    </xf>
    <xf numFmtId="0" fontId="10" fillId="6" borderId="9" xfId="0" applyFont="1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10" fillId="6" borderId="14" xfId="0" applyFont="1" applyFill="1" applyBorder="1" applyAlignment="1" applyProtection="1">
      <alignment horizontal="center" vertical="center" wrapText="1"/>
      <protection hidden="1"/>
    </xf>
    <xf numFmtId="0" fontId="10" fillId="6" borderId="15" xfId="0" applyFont="1" applyFill="1" applyBorder="1" applyAlignment="1" applyProtection="1">
      <alignment horizontal="center" vertical="center" wrapText="1"/>
      <protection hidden="1"/>
    </xf>
    <xf numFmtId="0" fontId="0" fillId="3" borderId="25" xfId="0" applyFont="1" applyFill="1" applyBorder="1" applyAlignment="1" applyProtection="1">
      <alignment horizontal="left" vertical="center" wrapText="1"/>
      <protection hidden="1"/>
    </xf>
    <xf numFmtId="0" fontId="0" fillId="3" borderId="1" xfId="0" applyFont="1" applyFill="1" applyBorder="1" applyAlignment="1" applyProtection="1">
      <alignment horizontal="left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 applyProtection="1">
      <alignment horizontal="center" vertical="center" wrapText="1"/>
      <protection hidden="1"/>
    </xf>
    <xf numFmtId="0" fontId="10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left" vertical="center" wrapText="1"/>
      <protection hidden="1"/>
    </xf>
    <xf numFmtId="0" fontId="3" fillId="3" borderId="10" xfId="0" applyFont="1" applyFill="1" applyBorder="1" applyAlignment="1" applyProtection="1">
      <alignment horizontal="left" vertical="center" wrapText="1"/>
      <protection hidden="1"/>
    </xf>
    <xf numFmtId="0" fontId="3" fillId="3" borderId="11" xfId="0" applyFont="1" applyFill="1" applyBorder="1" applyAlignment="1" applyProtection="1">
      <alignment horizontal="left" vertical="center" wrapText="1"/>
      <protection hidden="1"/>
    </xf>
    <xf numFmtId="0" fontId="10" fillId="6" borderId="6" xfId="0" applyFont="1" applyFill="1" applyBorder="1" applyAlignment="1" applyProtection="1">
      <alignment horizontal="center"/>
      <protection hidden="1"/>
    </xf>
    <xf numFmtId="0" fontId="10" fillId="6" borderId="7" xfId="0" applyFont="1" applyFill="1" applyBorder="1" applyAlignment="1" applyProtection="1">
      <alignment horizontal="center"/>
      <protection hidden="1"/>
    </xf>
    <xf numFmtId="0" fontId="10" fillId="6" borderId="8" xfId="0" applyFont="1" applyFill="1" applyBorder="1" applyAlignment="1" applyProtection="1">
      <alignment horizontal="center"/>
      <protection hidden="1"/>
    </xf>
    <xf numFmtId="0" fontId="11" fillId="4" borderId="23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24" xfId="0" applyFont="1" applyFill="1" applyBorder="1" applyAlignment="1" applyProtection="1">
      <alignment horizontal="center" vertical="center" wrapText="1"/>
      <protection hidden="1"/>
    </xf>
    <xf numFmtId="0" fontId="1" fillId="5" borderId="25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40" xfId="0" applyFont="1" applyFill="1" applyBorder="1" applyAlignment="1" applyProtection="1">
      <alignment horizontal="left" vertical="center" wrapText="1"/>
      <protection hidden="1"/>
    </xf>
    <xf numFmtId="0" fontId="0" fillId="5" borderId="22" xfId="0" applyFont="1" applyFill="1" applyBorder="1" applyAlignment="1" applyProtection="1">
      <alignment horizontal="left" vertical="center" wrapText="1"/>
      <protection hidden="1"/>
    </xf>
    <xf numFmtId="0" fontId="0" fillId="5" borderId="25" xfId="0" applyFont="1" applyFill="1" applyBorder="1" applyAlignment="1" applyProtection="1">
      <alignment horizontal="left" vertical="center" wrapText="1"/>
      <protection hidden="1"/>
    </xf>
    <xf numFmtId="0" fontId="0" fillId="5" borderId="1" xfId="0" applyFont="1" applyFill="1" applyBorder="1" applyAlignment="1" applyProtection="1">
      <alignment horizontal="left" vertical="center" wrapText="1"/>
      <protection hidden="1"/>
    </xf>
    <xf numFmtId="0" fontId="0" fillId="5" borderId="18" xfId="0" applyFont="1" applyFill="1" applyBorder="1" applyAlignment="1" applyProtection="1">
      <alignment horizontal="left" vertical="center" wrapText="1"/>
      <protection hidden="1"/>
    </xf>
    <xf numFmtId="0" fontId="0" fillId="5" borderId="2" xfId="0" applyFont="1" applyFill="1" applyBorder="1" applyAlignment="1" applyProtection="1">
      <alignment horizontal="left" vertical="center" wrapText="1"/>
      <protection hidden="1"/>
    </xf>
    <xf numFmtId="0" fontId="0" fillId="5" borderId="3" xfId="0" applyFont="1" applyFill="1" applyBorder="1" applyAlignment="1" applyProtection="1">
      <alignment horizontal="left" vertical="center" wrapText="1"/>
      <protection hidden="1"/>
    </xf>
    <xf numFmtId="0" fontId="0" fillId="5" borderId="41" xfId="0" applyFont="1" applyFill="1" applyBorder="1" applyAlignment="1" applyProtection="1">
      <alignment horizontal="left" vertical="center" wrapText="1"/>
      <protection hidden="1"/>
    </xf>
    <xf numFmtId="0" fontId="0" fillId="5" borderId="42" xfId="0" applyFont="1" applyFill="1" applyBorder="1" applyAlignment="1" applyProtection="1">
      <alignment horizontal="left" vertical="center" wrapText="1"/>
      <protection hidden="1"/>
    </xf>
    <xf numFmtId="0" fontId="0" fillId="5" borderId="43" xfId="0" applyFont="1" applyFill="1" applyBorder="1" applyAlignment="1" applyProtection="1">
      <alignment horizontal="left" vertical="center" wrapText="1"/>
      <protection hidden="1"/>
    </xf>
    <xf numFmtId="0" fontId="0" fillId="3" borderId="18" xfId="0" applyFont="1" applyFill="1" applyBorder="1" applyAlignment="1" applyProtection="1">
      <alignment horizontal="left" vertical="center" wrapText="1"/>
      <protection hidden="1"/>
    </xf>
    <xf numFmtId="0" fontId="0" fillId="3" borderId="2" xfId="0" applyFont="1" applyFill="1" applyBorder="1" applyAlignment="1" applyProtection="1">
      <alignment horizontal="left" vertical="center" wrapText="1"/>
      <protection hidden="1"/>
    </xf>
    <xf numFmtId="0" fontId="0" fillId="3" borderId="3" xfId="0" applyFont="1" applyFill="1" applyBorder="1" applyAlignment="1" applyProtection="1">
      <alignment horizontal="left" vertical="center" wrapText="1"/>
      <protection hidden="1"/>
    </xf>
    <xf numFmtId="0" fontId="0" fillId="3" borderId="41" xfId="0" applyFont="1" applyFill="1" applyBorder="1" applyAlignment="1" applyProtection="1">
      <alignment horizontal="left" vertical="center" wrapText="1"/>
      <protection hidden="1"/>
    </xf>
    <xf numFmtId="0" fontId="0" fillId="3" borderId="42" xfId="0" applyFont="1" applyFill="1" applyBorder="1" applyAlignment="1" applyProtection="1">
      <alignment horizontal="left" vertical="center" wrapText="1"/>
      <protection hidden="1"/>
    </xf>
    <xf numFmtId="0" fontId="0" fillId="3" borderId="43" xfId="0" applyFont="1" applyFill="1" applyBorder="1" applyAlignment="1" applyProtection="1">
      <alignment horizontal="left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13" xfId="0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0" fillId="0" borderId="16" xfId="0" applyFill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10" fillId="2" borderId="12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right" vertical="center"/>
      <protection hidden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30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2" fillId="2" borderId="24" xfId="0" applyFont="1" applyFill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horizontal="center" vertical="center" wrapText="1"/>
      <protection hidden="1"/>
    </xf>
    <xf numFmtId="0" fontId="10" fillId="2" borderId="20" xfId="0" applyFont="1" applyFill="1" applyBorder="1" applyAlignment="1" applyProtection="1">
      <alignment horizontal="center" vertical="center" wrapText="1"/>
      <protection hidden="1"/>
    </xf>
    <xf numFmtId="0" fontId="12" fillId="2" borderId="27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2" fillId="2" borderId="32" xfId="0" applyFont="1" applyFill="1" applyBorder="1" applyAlignment="1" applyProtection="1">
      <alignment horizontal="center" vertical="center" wrapText="1"/>
      <protection hidden="1"/>
    </xf>
    <xf numFmtId="0" fontId="12" fillId="2" borderId="33" xfId="0" applyFont="1" applyFill="1" applyBorder="1" applyAlignment="1" applyProtection="1">
      <alignment horizontal="center" vertical="center" wrapText="1"/>
      <protection hidden="1"/>
    </xf>
    <xf numFmtId="0" fontId="4" fillId="7" borderId="34" xfId="0" applyFont="1" applyFill="1" applyBorder="1" applyAlignment="1" applyProtection="1">
      <alignment horizontal="left"/>
      <protection locked="0" hidden="1"/>
    </xf>
    <xf numFmtId="0" fontId="4" fillId="7" borderId="35" xfId="0" applyFont="1" applyFill="1" applyBorder="1" applyAlignment="1" applyProtection="1">
      <alignment horizontal="left"/>
      <protection locked="0" hidden="1"/>
    </xf>
    <xf numFmtId="0" fontId="4" fillId="7" borderId="36" xfId="0" applyFont="1" applyFill="1" applyBorder="1" applyAlignment="1" applyProtection="1">
      <alignment horizontal="left"/>
      <protection locked="0" hidden="1"/>
    </xf>
    <xf numFmtId="0" fontId="4" fillId="7" borderId="37" xfId="0" applyFont="1" applyFill="1" applyBorder="1" applyAlignment="1" applyProtection="1">
      <alignment horizontal="left"/>
      <protection locked="0" hidden="1"/>
    </xf>
    <xf numFmtId="0" fontId="4" fillId="7" borderId="29" xfId="0" applyFont="1" applyFill="1" applyBorder="1" applyAlignment="1" applyProtection="1">
      <alignment horizontal="left"/>
      <protection locked="0" hidden="1"/>
    </xf>
    <xf numFmtId="0" fontId="4" fillId="7" borderId="28" xfId="0" applyFont="1" applyFill="1" applyBorder="1" applyAlignment="1" applyProtection="1">
      <alignment horizontal="left"/>
      <protection locked="0" hidden="1"/>
    </xf>
    <xf numFmtId="0" fontId="4" fillId="7" borderId="38" xfId="0" applyFont="1" applyFill="1" applyBorder="1" applyAlignment="1" applyProtection="1">
      <alignment horizontal="left"/>
      <protection locked="0" hidden="1"/>
    </xf>
    <xf numFmtId="0" fontId="4" fillId="7" borderId="39" xfId="0" applyFont="1" applyFill="1" applyBorder="1" applyAlignment="1" applyProtection="1">
      <alignment horizontal="left"/>
      <protection locked="0" hidden="1"/>
    </xf>
    <xf numFmtId="0" fontId="12" fillId="3" borderId="6" xfId="0" applyFont="1" applyFill="1" applyBorder="1" applyAlignment="1" applyProtection="1">
      <alignment horizontal="center"/>
      <protection hidden="1"/>
    </xf>
    <xf numFmtId="0" fontId="12" fillId="3" borderId="7" xfId="0" applyFont="1" applyFill="1" applyBorder="1" applyAlignment="1" applyProtection="1">
      <alignment horizontal="center"/>
      <protection hidden="1"/>
    </xf>
    <xf numFmtId="0" fontId="12" fillId="3" borderId="8" xfId="0" applyFont="1" applyFill="1" applyBorder="1" applyAlignment="1" applyProtection="1">
      <alignment horizontal="center"/>
      <protection hidden="1"/>
    </xf>
    <xf numFmtId="0" fontId="12" fillId="6" borderId="6" xfId="0" applyFont="1" applyFill="1" applyBorder="1" applyAlignment="1" applyProtection="1">
      <alignment horizontal="center"/>
      <protection hidden="1"/>
    </xf>
    <xf numFmtId="0" fontId="12" fillId="6" borderId="7" xfId="0" applyFont="1" applyFill="1" applyBorder="1" applyAlignment="1" applyProtection="1">
      <alignment horizontal="center"/>
      <protection hidden="1"/>
    </xf>
    <xf numFmtId="0" fontId="12" fillId="6" borderId="8" xfId="0" applyFont="1" applyFill="1" applyBorder="1" applyAlignment="1" applyProtection="1">
      <alignment horizontal="center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 applyAlignment="1" applyProtection="1">
      <alignment horizontal="center" vertical="center" wrapText="1"/>
      <protection hidden="1"/>
    </xf>
    <xf numFmtId="0" fontId="11" fillId="4" borderId="11" xfId="0" applyFont="1" applyFill="1" applyBorder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horizontal="center" vertical="center" wrapText="1"/>
      <protection hidden="1"/>
    </xf>
    <xf numFmtId="0" fontId="11" fillId="4" borderId="13" xfId="0" applyFont="1" applyFill="1" applyBorder="1" applyAlignment="1" applyProtection="1">
      <alignment horizontal="center" vertical="center" wrapText="1"/>
      <protection hidden="1"/>
    </xf>
    <xf numFmtId="0" fontId="11" fillId="4" borderId="30" xfId="0" applyFont="1" applyFill="1" applyBorder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44" xfId="0" applyFont="1" applyFill="1" applyBorder="1" applyAlignment="1" applyProtection="1">
      <alignment horizontal="center" vertical="center" wrapText="1"/>
      <protection hidden="1"/>
    </xf>
    <xf numFmtId="0" fontId="12" fillId="6" borderId="6" xfId="0" applyFont="1" applyFill="1" applyBorder="1" applyAlignment="1" applyProtection="1">
      <alignment horizontal="left"/>
      <protection hidden="1"/>
    </xf>
    <xf numFmtId="0" fontId="12" fillId="6" borderId="7" xfId="0" applyFont="1" applyFill="1" applyBorder="1" applyAlignment="1" applyProtection="1">
      <alignment horizontal="left"/>
      <protection hidden="1"/>
    </xf>
    <xf numFmtId="0" fontId="12" fillId="6" borderId="8" xfId="0" applyFont="1" applyFill="1" applyBorder="1" applyAlignment="1" applyProtection="1">
      <alignment horizontal="left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 applyAlignment="1" applyProtection="1">
      <alignment horizontal="center" vertical="center" wrapText="1"/>
      <protection hidden="1"/>
    </xf>
    <xf numFmtId="0" fontId="0" fillId="3" borderId="45" xfId="0" applyFont="1" applyFill="1" applyBorder="1" applyAlignment="1" applyProtection="1">
      <alignment horizontal="left" vertical="center" wrapText="1"/>
      <protection hidden="1"/>
    </xf>
    <xf numFmtId="0" fontId="0" fillId="3" borderId="21" xfId="0" applyFont="1" applyFill="1" applyBorder="1" applyAlignment="1" applyProtection="1">
      <alignment horizontal="left" vertical="center" wrapText="1"/>
      <protection hidden="1"/>
    </xf>
    <xf numFmtId="0" fontId="12" fillId="2" borderId="46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0" fontId="12" fillId="2" borderId="48" xfId="0" applyFont="1" applyFill="1" applyBorder="1" applyAlignment="1" applyProtection="1">
      <alignment horizontal="center" vertical="center" wrapText="1"/>
      <protection hidden="1"/>
    </xf>
    <xf numFmtId="0" fontId="12" fillId="2" borderId="44" xfId="0" applyFont="1" applyFill="1" applyBorder="1" applyAlignment="1" applyProtection="1">
      <alignment horizontal="center" vertical="center" wrapText="1"/>
      <protection hidden="1"/>
    </xf>
    <xf numFmtId="0" fontId="12" fillId="2" borderId="49" xfId="0" applyFont="1" applyFill="1" applyBorder="1" applyAlignment="1" applyProtection="1">
      <alignment horizontal="center" vertical="center" wrapText="1"/>
      <protection hidden="1"/>
    </xf>
    <xf numFmtId="0" fontId="12" fillId="2" borderId="50" xfId="0" applyFont="1" applyFill="1" applyBorder="1" applyAlignment="1" applyProtection="1">
      <alignment horizontal="center" vertical="center" wrapText="1"/>
      <protection hidden="1"/>
    </xf>
    <xf numFmtId="0" fontId="12" fillId="2" borderId="47" xfId="0" applyFont="1" applyFill="1" applyBorder="1" applyAlignment="1" applyProtection="1">
      <alignment horizontal="center" vertical="center" wrapText="1"/>
      <protection hidden="1"/>
    </xf>
    <xf numFmtId="0" fontId="12" fillId="2" borderId="13" xfId="0" applyFont="1" applyFill="1" applyBorder="1" applyAlignment="1" applyProtection="1">
      <alignment horizontal="center" vertical="center" wrapText="1"/>
      <protection hidden="1"/>
    </xf>
    <xf numFmtId="0" fontId="12" fillId="2" borderId="51" xfId="0" applyFont="1" applyFill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2">
    <dxf>
      <font>
        <color rgb="FF236004"/>
      </font>
      <fill>
        <patternFill>
          <bgColor theme="3" tint="0.79998168889431442"/>
        </patternFill>
      </fill>
    </dxf>
    <dxf>
      <font>
        <color rgb="FFFF0000"/>
      </font>
      <fill>
        <patternFill patternType="solid">
          <bgColor theme="3" tint="0.79998168889431442"/>
        </patternFill>
      </fill>
    </dxf>
  </dxfs>
  <tableStyles count="0" defaultTableStyle="TableStyleMedium2" defaultPivotStyle="PivotStyleLight16"/>
  <colors>
    <mruColors>
      <color rgb="FF236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K$8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9525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0080" mc:Ignorable="a14" a14:legacySpreadsheetColorIndex="18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RSC 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9525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0080" mc:Ignorable="a14" a14:legacySpreadsheetColorIndex="18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RSC II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</xdr:row>
          <xdr:rowOff>9525</xdr:rowOff>
        </xdr:from>
        <xdr:to>
          <xdr:col>9</xdr:col>
          <xdr:colOff>0</xdr:colOff>
          <xdr:row>8</xdr:row>
          <xdr:rowOff>0</xdr:rowOff>
        </xdr:to>
        <xdr:sp macro="" textlink="">
          <xdr:nvSpPr>
            <xdr:cNvPr id="8195" name="Option 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0080" mc:Ignorable="a14" a14:legacySpreadsheetColorIndex="18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RSC III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0"/>
  <sheetViews>
    <sheetView showGridLines="0" tabSelected="1" workbookViewId="0">
      <selection activeCell="M5" sqref="M5"/>
    </sheetView>
  </sheetViews>
  <sheetFormatPr defaultRowHeight="15" x14ac:dyDescent="0.25"/>
  <cols>
    <col min="1" max="1" width="1.42578125" style="1" customWidth="1"/>
    <col min="2" max="4" width="9.140625" style="1"/>
    <col min="5" max="5" width="11.42578125" style="1" customWidth="1"/>
    <col min="6" max="6" width="9.140625" style="15"/>
    <col min="7" max="7" width="6.7109375" style="1" bestFit="1" customWidth="1"/>
    <col min="8" max="8" width="10.42578125" style="56" bestFit="1" customWidth="1"/>
    <col min="9" max="9" width="8.7109375" style="1" bestFit="1" customWidth="1"/>
    <col min="10" max="10" width="8.5703125" style="1" bestFit="1" customWidth="1"/>
    <col min="11" max="11" width="10.28515625" style="1" bestFit="1" customWidth="1"/>
    <col min="12" max="16384" width="9.140625" style="1"/>
  </cols>
  <sheetData>
    <row r="1" spans="2:13" ht="3.75" customHeight="1" thickBot="1" x14ac:dyDescent="0.3"/>
    <row r="2" spans="2:13" ht="17.25" customHeight="1" thickBot="1" x14ac:dyDescent="0.35">
      <c r="B2" s="85" t="s">
        <v>151</v>
      </c>
      <c r="C2" s="86"/>
      <c r="D2" s="86"/>
      <c r="E2" s="86"/>
      <c r="F2" s="86"/>
      <c r="G2" s="86"/>
      <c r="H2" s="86"/>
      <c r="I2" s="86"/>
      <c r="J2" s="86"/>
      <c r="K2" s="87"/>
    </row>
    <row r="3" spans="2:13" ht="51" customHeight="1" x14ac:dyDescent="0.25">
      <c r="B3" s="88" t="s">
        <v>147</v>
      </c>
      <c r="C3" s="89"/>
      <c r="D3" s="89"/>
      <c r="E3" s="89"/>
      <c r="F3" s="89"/>
      <c r="G3" s="89"/>
      <c r="H3" s="89"/>
      <c r="I3" s="89"/>
      <c r="J3" s="89"/>
      <c r="K3" s="90"/>
    </row>
    <row r="4" spans="2:13" ht="30" customHeight="1" x14ac:dyDescent="0.25">
      <c r="B4" s="66" t="s">
        <v>0</v>
      </c>
      <c r="C4" s="67"/>
      <c r="D4" s="67"/>
      <c r="E4" s="67"/>
      <c r="F4" s="47" t="s">
        <v>19</v>
      </c>
      <c r="G4" s="47" t="s">
        <v>20</v>
      </c>
      <c r="H4" s="52" t="s">
        <v>162</v>
      </c>
      <c r="I4" s="47" t="s">
        <v>23</v>
      </c>
      <c r="J4" s="47" t="s">
        <v>18</v>
      </c>
      <c r="K4" s="32" t="s">
        <v>24</v>
      </c>
    </row>
    <row r="5" spans="2:13" ht="29.25" customHeight="1" thickBot="1" x14ac:dyDescent="0.3">
      <c r="B5" s="76" t="s">
        <v>21</v>
      </c>
      <c r="C5" s="77"/>
      <c r="D5" s="77"/>
      <c r="E5" s="77"/>
      <c r="F5" s="33" t="s">
        <v>22</v>
      </c>
      <c r="G5" s="59"/>
      <c r="H5" s="60"/>
      <c r="I5" s="34">
        <v>0.5</v>
      </c>
      <c r="J5" s="34">
        <f t="shared" ref="J5" si="0">G5*I5</f>
        <v>0</v>
      </c>
      <c r="K5" s="35">
        <f t="shared" ref="K5" si="1">IF(J5&gt;=10,10,J5)</f>
        <v>0</v>
      </c>
    </row>
    <row r="6" spans="2:13" ht="15.75" customHeight="1" x14ac:dyDescent="0.25">
      <c r="B6" s="78" t="s">
        <v>27</v>
      </c>
      <c r="C6" s="79"/>
      <c r="D6" s="79"/>
      <c r="E6" s="79"/>
      <c r="F6" s="79"/>
      <c r="G6" s="79"/>
      <c r="H6" s="48" t="s">
        <v>28</v>
      </c>
      <c r="I6" s="23" t="s">
        <v>33</v>
      </c>
      <c r="J6" s="23" t="s">
        <v>1</v>
      </c>
      <c r="K6" s="24" t="s">
        <v>29</v>
      </c>
    </row>
    <row r="7" spans="2:13" ht="19.5" thickBot="1" x14ac:dyDescent="0.3">
      <c r="B7" s="78"/>
      <c r="C7" s="79"/>
      <c r="D7" s="79"/>
      <c r="E7" s="79"/>
      <c r="F7" s="79"/>
      <c r="G7" s="79"/>
      <c r="H7" s="25">
        <f>SUM(K5:K5)</f>
        <v>0</v>
      </c>
      <c r="I7" s="26">
        <f>IF(H7&gt;=10,10,H7)</f>
        <v>0</v>
      </c>
      <c r="J7" s="25">
        <v>1</v>
      </c>
      <c r="K7" s="27">
        <f>I7*J7</f>
        <v>0</v>
      </c>
    </row>
    <row r="8" spans="2:13" ht="7.5" customHeight="1" x14ac:dyDescent="0.25">
      <c r="B8" s="10"/>
      <c r="C8" s="6"/>
      <c r="D8" s="6"/>
      <c r="E8" s="6"/>
      <c r="F8" s="11"/>
      <c r="G8" s="6"/>
      <c r="H8" s="58"/>
      <c r="I8" s="6"/>
      <c r="J8" s="6"/>
      <c r="K8" s="12"/>
    </row>
    <row r="9" spans="2:13" ht="18.75" customHeight="1" x14ac:dyDescent="0.25">
      <c r="B9" s="63" t="s">
        <v>30</v>
      </c>
      <c r="C9" s="64"/>
      <c r="D9" s="64"/>
      <c r="E9" s="64"/>
      <c r="F9" s="64"/>
      <c r="G9" s="64"/>
      <c r="H9" s="64"/>
      <c r="I9" s="64"/>
      <c r="J9" s="64"/>
      <c r="K9" s="65"/>
    </row>
    <row r="10" spans="2:13" ht="30" x14ac:dyDescent="0.25">
      <c r="B10" s="66" t="s">
        <v>0</v>
      </c>
      <c r="C10" s="67"/>
      <c r="D10" s="67"/>
      <c r="E10" s="67"/>
      <c r="F10" s="31" t="s">
        <v>19</v>
      </c>
      <c r="G10" s="31" t="s">
        <v>20</v>
      </c>
      <c r="H10" s="52" t="s">
        <v>162</v>
      </c>
      <c r="I10" s="31" t="s">
        <v>23</v>
      </c>
      <c r="J10" s="31" t="s">
        <v>18</v>
      </c>
      <c r="K10" s="32" t="s">
        <v>24</v>
      </c>
    </row>
    <row r="11" spans="2:13" ht="19.5" customHeight="1" x14ac:dyDescent="0.25">
      <c r="B11" s="76" t="s">
        <v>31</v>
      </c>
      <c r="C11" s="77"/>
      <c r="D11" s="77"/>
      <c r="E11" s="77"/>
      <c r="F11" s="33" t="s">
        <v>25</v>
      </c>
      <c r="G11" s="30"/>
      <c r="H11" s="57"/>
      <c r="I11" s="34">
        <v>5</v>
      </c>
      <c r="J11" s="34">
        <f>G11*I11</f>
        <v>0</v>
      </c>
      <c r="K11" s="35">
        <f>IF(J11&gt;=10,10,J11)</f>
        <v>0</v>
      </c>
    </row>
    <row r="12" spans="2:13" ht="19.5" thickBot="1" x14ac:dyDescent="0.3">
      <c r="B12" s="68" t="s">
        <v>32</v>
      </c>
      <c r="C12" s="69"/>
      <c r="D12" s="69"/>
      <c r="E12" s="69"/>
      <c r="F12" s="51" t="s">
        <v>25</v>
      </c>
      <c r="G12" s="50"/>
      <c r="H12" s="57"/>
      <c r="I12" s="34">
        <v>10</v>
      </c>
      <c r="J12" s="34">
        <f>G12*I12</f>
        <v>0</v>
      </c>
      <c r="K12" s="35">
        <f>IF(J12&gt;=10,10,J12)</f>
        <v>0</v>
      </c>
    </row>
    <row r="13" spans="2:13" ht="13.5" customHeight="1" x14ac:dyDescent="0.25">
      <c r="B13" s="78" t="s">
        <v>34</v>
      </c>
      <c r="C13" s="79"/>
      <c r="D13" s="79"/>
      <c r="E13" s="79"/>
      <c r="F13" s="79"/>
      <c r="G13" s="79"/>
      <c r="H13" s="23" t="s">
        <v>28</v>
      </c>
      <c r="I13" s="23" t="s">
        <v>33</v>
      </c>
      <c r="J13" s="23" t="s">
        <v>1</v>
      </c>
      <c r="K13" s="24" t="s">
        <v>29</v>
      </c>
    </row>
    <row r="14" spans="2:13" ht="19.5" thickBot="1" x14ac:dyDescent="0.3">
      <c r="B14" s="78"/>
      <c r="C14" s="79"/>
      <c r="D14" s="79"/>
      <c r="E14" s="79"/>
      <c r="F14" s="79"/>
      <c r="G14" s="79"/>
      <c r="H14" s="25">
        <f>SUM(K11:K12)</f>
        <v>0</v>
      </c>
      <c r="I14" s="26">
        <f>IF(H14&gt;=10,10,H14)</f>
        <v>0</v>
      </c>
      <c r="J14" s="25">
        <v>1</v>
      </c>
      <c r="K14" s="27">
        <f>I14*J14</f>
        <v>0</v>
      </c>
    </row>
    <row r="15" spans="2:13" ht="7.5" customHeight="1" x14ac:dyDescent="0.25">
      <c r="B15" s="10"/>
      <c r="C15" s="6"/>
      <c r="D15" s="6"/>
      <c r="E15" s="6"/>
      <c r="F15" s="11"/>
      <c r="G15" s="6"/>
      <c r="H15" s="58"/>
      <c r="I15" s="6"/>
      <c r="J15" s="6"/>
      <c r="K15" s="12"/>
      <c r="M15" s="36"/>
    </row>
    <row r="16" spans="2:13" ht="40.5" customHeight="1" x14ac:dyDescent="0.25">
      <c r="B16" s="63" t="s">
        <v>166</v>
      </c>
      <c r="C16" s="64"/>
      <c r="D16" s="64"/>
      <c r="E16" s="64"/>
      <c r="F16" s="64"/>
      <c r="G16" s="64"/>
      <c r="H16" s="64"/>
      <c r="I16" s="64"/>
      <c r="J16" s="64"/>
      <c r="K16" s="65"/>
    </row>
    <row r="17" spans="2:11" ht="30" x14ac:dyDescent="0.25">
      <c r="B17" s="66" t="s">
        <v>0</v>
      </c>
      <c r="C17" s="67"/>
      <c r="D17" s="67"/>
      <c r="E17" s="67"/>
      <c r="F17" s="31" t="s">
        <v>19</v>
      </c>
      <c r="G17" s="31" t="s">
        <v>20</v>
      </c>
      <c r="H17" s="52" t="s">
        <v>162</v>
      </c>
      <c r="I17" s="31" t="s">
        <v>23</v>
      </c>
      <c r="J17" s="31" t="s">
        <v>18</v>
      </c>
      <c r="K17" s="32" t="s">
        <v>24</v>
      </c>
    </row>
    <row r="18" spans="2:11" ht="15.95" customHeight="1" x14ac:dyDescent="0.25">
      <c r="B18" s="76" t="s">
        <v>36</v>
      </c>
      <c r="C18" s="77"/>
      <c r="D18" s="77"/>
      <c r="E18" s="77"/>
      <c r="F18" s="33" t="s">
        <v>22</v>
      </c>
      <c r="G18" s="30"/>
      <c r="H18" s="57"/>
      <c r="I18" s="34">
        <v>0.5</v>
      </c>
      <c r="J18" s="34">
        <f t="shared" ref="J18:J24" si="2">G18*I18</f>
        <v>0</v>
      </c>
      <c r="K18" s="35">
        <f t="shared" ref="K18:K24" si="3">IF(J18&gt;=10,10,J18)</f>
        <v>0</v>
      </c>
    </row>
    <row r="19" spans="2:11" ht="15.95" customHeight="1" x14ac:dyDescent="0.25">
      <c r="B19" s="76" t="s">
        <v>37</v>
      </c>
      <c r="C19" s="77"/>
      <c r="D19" s="77"/>
      <c r="E19" s="77"/>
      <c r="F19" s="33" t="s">
        <v>22</v>
      </c>
      <c r="G19" s="30"/>
      <c r="H19" s="57"/>
      <c r="I19" s="34">
        <v>0.5</v>
      </c>
      <c r="J19" s="34">
        <f t="shared" si="2"/>
        <v>0</v>
      </c>
      <c r="K19" s="35">
        <f t="shared" si="3"/>
        <v>0</v>
      </c>
    </row>
    <row r="20" spans="2:11" ht="15.95" customHeight="1" x14ac:dyDescent="0.25">
      <c r="B20" s="76" t="s">
        <v>38</v>
      </c>
      <c r="C20" s="77"/>
      <c r="D20" s="77"/>
      <c r="E20" s="77"/>
      <c r="F20" s="33" t="s">
        <v>22</v>
      </c>
      <c r="G20" s="30"/>
      <c r="H20" s="57"/>
      <c r="I20" s="34">
        <v>0.5</v>
      </c>
      <c r="J20" s="34">
        <f t="shared" si="2"/>
        <v>0</v>
      </c>
      <c r="K20" s="35">
        <f t="shared" si="3"/>
        <v>0</v>
      </c>
    </row>
    <row r="21" spans="2:11" ht="29.25" customHeight="1" x14ac:dyDescent="0.25">
      <c r="B21" s="76" t="s">
        <v>39</v>
      </c>
      <c r="C21" s="77"/>
      <c r="D21" s="77"/>
      <c r="E21" s="77"/>
      <c r="F21" s="33" t="s">
        <v>22</v>
      </c>
      <c r="G21" s="30"/>
      <c r="H21" s="57"/>
      <c r="I21" s="34">
        <v>0.5</v>
      </c>
      <c r="J21" s="34">
        <f t="shared" si="2"/>
        <v>0</v>
      </c>
      <c r="K21" s="35">
        <f t="shared" si="3"/>
        <v>0</v>
      </c>
    </row>
    <row r="22" spans="2:11" ht="15.95" customHeight="1" x14ac:dyDescent="0.25">
      <c r="B22" s="76" t="s">
        <v>149</v>
      </c>
      <c r="C22" s="77"/>
      <c r="D22" s="77"/>
      <c r="E22" s="77"/>
      <c r="F22" s="33" t="s">
        <v>22</v>
      </c>
      <c r="G22" s="30"/>
      <c r="H22" s="57"/>
      <c r="I22" s="34">
        <v>0.5</v>
      </c>
      <c r="J22" s="34">
        <f t="shared" si="2"/>
        <v>0</v>
      </c>
      <c r="K22" s="35">
        <f t="shared" si="3"/>
        <v>0</v>
      </c>
    </row>
    <row r="23" spans="2:11" ht="15.95" customHeight="1" x14ac:dyDescent="0.25">
      <c r="B23" s="76" t="s">
        <v>150</v>
      </c>
      <c r="C23" s="77"/>
      <c r="D23" s="77"/>
      <c r="E23" s="77"/>
      <c r="F23" s="33" t="s">
        <v>22</v>
      </c>
      <c r="G23" s="30"/>
      <c r="H23" s="57"/>
      <c r="I23" s="34">
        <v>0.5</v>
      </c>
      <c r="J23" s="34">
        <f t="shared" si="2"/>
        <v>0</v>
      </c>
      <c r="K23" s="35">
        <f t="shared" si="3"/>
        <v>0</v>
      </c>
    </row>
    <row r="24" spans="2:11" ht="15.95" customHeight="1" thickBot="1" x14ac:dyDescent="0.3">
      <c r="B24" s="68" t="s">
        <v>40</v>
      </c>
      <c r="C24" s="69"/>
      <c r="D24" s="69"/>
      <c r="E24" s="69"/>
      <c r="F24" s="51" t="s">
        <v>22</v>
      </c>
      <c r="G24" s="50"/>
      <c r="H24" s="57"/>
      <c r="I24" s="34">
        <v>0.5</v>
      </c>
      <c r="J24" s="34">
        <f t="shared" si="2"/>
        <v>0</v>
      </c>
      <c r="K24" s="35">
        <f t="shared" si="3"/>
        <v>0</v>
      </c>
    </row>
    <row r="25" spans="2:11" ht="12" customHeight="1" x14ac:dyDescent="0.25">
      <c r="B25" s="78" t="s">
        <v>35</v>
      </c>
      <c r="C25" s="79"/>
      <c r="D25" s="79"/>
      <c r="E25" s="79"/>
      <c r="F25" s="79"/>
      <c r="G25" s="79"/>
      <c r="H25" s="23" t="s">
        <v>28</v>
      </c>
      <c r="I25" s="23" t="s">
        <v>33</v>
      </c>
      <c r="J25" s="23" t="s">
        <v>1</v>
      </c>
      <c r="K25" s="24" t="s">
        <v>29</v>
      </c>
    </row>
    <row r="26" spans="2:11" ht="19.5" thickBot="1" x14ac:dyDescent="0.3">
      <c r="B26" s="80"/>
      <c r="C26" s="81"/>
      <c r="D26" s="81"/>
      <c r="E26" s="81"/>
      <c r="F26" s="81"/>
      <c r="G26" s="81"/>
      <c r="H26" s="25">
        <f>SUM(K18:K24)</f>
        <v>0</v>
      </c>
      <c r="I26" s="26">
        <f>IF(H26&gt;=10,10,H26)</f>
        <v>0</v>
      </c>
      <c r="J26" s="25">
        <v>3</v>
      </c>
      <c r="K26" s="27">
        <f>I26*J26</f>
        <v>0</v>
      </c>
    </row>
    <row r="27" spans="2:11" ht="27.75" customHeight="1" x14ac:dyDescent="0.25">
      <c r="B27" s="82" t="s">
        <v>41</v>
      </c>
      <c r="C27" s="83"/>
      <c r="D27" s="83"/>
      <c r="E27" s="83"/>
      <c r="F27" s="83"/>
      <c r="G27" s="83"/>
      <c r="H27" s="83"/>
      <c r="I27" s="83"/>
      <c r="J27" s="83"/>
      <c r="K27" s="84"/>
    </row>
    <row r="28" spans="2:11" ht="33.75" customHeight="1" x14ac:dyDescent="0.25">
      <c r="B28" s="63" t="s">
        <v>43</v>
      </c>
      <c r="C28" s="64"/>
      <c r="D28" s="64"/>
      <c r="E28" s="64"/>
      <c r="F28" s="64"/>
      <c r="G28" s="64"/>
      <c r="H28" s="64"/>
      <c r="I28" s="64"/>
      <c r="J28" s="64"/>
      <c r="K28" s="65"/>
    </row>
    <row r="29" spans="2:11" ht="30" x14ac:dyDescent="0.25">
      <c r="B29" s="66" t="s">
        <v>0</v>
      </c>
      <c r="C29" s="67"/>
      <c r="D29" s="67"/>
      <c r="E29" s="67"/>
      <c r="F29" s="31" t="s">
        <v>19</v>
      </c>
      <c r="G29" s="31" t="s">
        <v>20</v>
      </c>
      <c r="H29" s="52" t="s">
        <v>162</v>
      </c>
      <c r="I29" s="31" t="s">
        <v>23</v>
      </c>
      <c r="J29" s="31" t="s">
        <v>18</v>
      </c>
      <c r="K29" s="32" t="s">
        <v>24</v>
      </c>
    </row>
    <row r="30" spans="2:11" ht="45" customHeight="1" x14ac:dyDescent="0.25">
      <c r="B30" s="76" t="s">
        <v>44</v>
      </c>
      <c r="C30" s="77"/>
      <c r="D30" s="77"/>
      <c r="E30" s="77"/>
      <c r="F30" s="33" t="s">
        <v>22</v>
      </c>
      <c r="G30" s="30"/>
      <c r="H30" s="57"/>
      <c r="I30" s="34">
        <v>5</v>
      </c>
      <c r="J30" s="34">
        <f>G30*I30</f>
        <v>0</v>
      </c>
      <c r="K30" s="35">
        <f>IF(J30&gt;=10,10,J30)</f>
        <v>0</v>
      </c>
    </row>
    <row r="31" spans="2:11" ht="45.75" customHeight="1" x14ac:dyDescent="0.25">
      <c r="B31" s="76" t="s">
        <v>45</v>
      </c>
      <c r="C31" s="77"/>
      <c r="D31" s="77"/>
      <c r="E31" s="77"/>
      <c r="F31" s="33" t="s">
        <v>22</v>
      </c>
      <c r="G31" s="30"/>
      <c r="H31" s="57"/>
      <c r="I31" s="34">
        <v>3</v>
      </c>
      <c r="J31" s="34">
        <f>G31*I31</f>
        <v>0</v>
      </c>
      <c r="K31" s="35">
        <f>IF(J31&gt;=10,10,J31)</f>
        <v>0</v>
      </c>
    </row>
    <row r="32" spans="2:11" ht="45" customHeight="1" x14ac:dyDescent="0.25">
      <c r="B32" s="76" t="s">
        <v>46</v>
      </c>
      <c r="C32" s="77"/>
      <c r="D32" s="77"/>
      <c r="E32" s="77"/>
      <c r="F32" s="33" t="s">
        <v>22</v>
      </c>
      <c r="G32" s="30"/>
      <c r="H32" s="57"/>
      <c r="I32" s="34">
        <v>2</v>
      </c>
      <c r="J32" s="34">
        <f>G32*I32</f>
        <v>0</v>
      </c>
      <c r="K32" s="35">
        <f>IF(J32&gt;=10,10,J32)</f>
        <v>0</v>
      </c>
    </row>
    <row r="33" spans="2:11" ht="47.25" customHeight="1" thickBot="1" x14ac:dyDescent="0.3">
      <c r="B33" s="68" t="s">
        <v>47</v>
      </c>
      <c r="C33" s="69"/>
      <c r="D33" s="69"/>
      <c r="E33" s="69"/>
      <c r="F33" s="51" t="s">
        <v>22</v>
      </c>
      <c r="G33" s="50"/>
      <c r="H33" s="57"/>
      <c r="I33" s="34">
        <v>1</v>
      </c>
      <c r="J33" s="34">
        <f>G33*I33</f>
        <v>0</v>
      </c>
      <c r="K33" s="35">
        <f>IF(J33&gt;=10,10,J33)</f>
        <v>0</v>
      </c>
    </row>
    <row r="34" spans="2:11" ht="13.5" customHeight="1" x14ac:dyDescent="0.25">
      <c r="B34" s="78" t="s">
        <v>48</v>
      </c>
      <c r="C34" s="79"/>
      <c r="D34" s="79"/>
      <c r="E34" s="79"/>
      <c r="F34" s="79"/>
      <c r="G34" s="79"/>
      <c r="H34" s="23" t="s">
        <v>28</v>
      </c>
      <c r="I34" s="23" t="s">
        <v>33</v>
      </c>
      <c r="J34" s="23" t="s">
        <v>1</v>
      </c>
      <c r="K34" s="24" t="s">
        <v>29</v>
      </c>
    </row>
    <row r="35" spans="2:11" ht="19.5" thickBot="1" x14ac:dyDescent="0.3">
      <c r="B35" s="78"/>
      <c r="C35" s="79"/>
      <c r="D35" s="79"/>
      <c r="E35" s="79"/>
      <c r="F35" s="79"/>
      <c r="G35" s="79"/>
      <c r="H35" s="25">
        <f>SUM(K30:K33)</f>
        <v>0</v>
      </c>
      <c r="I35" s="26">
        <f>IF(H35&gt;=10,10,H35)</f>
        <v>0</v>
      </c>
      <c r="J35" s="25">
        <v>1</v>
      </c>
      <c r="K35" s="27">
        <f>I35*J35</f>
        <v>0</v>
      </c>
    </row>
    <row r="36" spans="2:11" ht="7.5" customHeight="1" x14ac:dyDescent="0.25">
      <c r="B36" s="10"/>
      <c r="C36" s="6"/>
      <c r="D36" s="6"/>
      <c r="E36" s="6"/>
      <c r="F36" s="11"/>
      <c r="G36" s="6"/>
      <c r="H36" s="58"/>
      <c r="I36" s="6"/>
      <c r="J36" s="6"/>
      <c r="K36" s="12"/>
    </row>
    <row r="37" spans="2:11" ht="32.25" customHeight="1" x14ac:dyDescent="0.25">
      <c r="B37" s="63" t="s">
        <v>49</v>
      </c>
      <c r="C37" s="64"/>
      <c r="D37" s="64"/>
      <c r="E37" s="64"/>
      <c r="F37" s="64"/>
      <c r="G37" s="64"/>
      <c r="H37" s="64"/>
      <c r="I37" s="64"/>
      <c r="J37" s="64"/>
      <c r="K37" s="65"/>
    </row>
    <row r="38" spans="2:11" ht="30" x14ac:dyDescent="0.25">
      <c r="B38" s="66" t="s">
        <v>0</v>
      </c>
      <c r="C38" s="67"/>
      <c r="D38" s="67"/>
      <c r="E38" s="67"/>
      <c r="F38" s="31" t="s">
        <v>19</v>
      </c>
      <c r="G38" s="31" t="s">
        <v>20</v>
      </c>
      <c r="H38" s="52" t="s">
        <v>162</v>
      </c>
      <c r="I38" s="31" t="s">
        <v>23</v>
      </c>
      <c r="J38" s="31" t="s">
        <v>18</v>
      </c>
      <c r="K38" s="32" t="s">
        <v>24</v>
      </c>
    </row>
    <row r="39" spans="2:11" ht="30.75" customHeight="1" x14ac:dyDescent="0.25">
      <c r="B39" s="76" t="s">
        <v>50</v>
      </c>
      <c r="C39" s="77"/>
      <c r="D39" s="77"/>
      <c r="E39" s="77"/>
      <c r="F39" s="33" t="s">
        <v>52</v>
      </c>
      <c r="G39" s="30"/>
      <c r="H39" s="57"/>
      <c r="I39" s="34">
        <v>2</v>
      </c>
      <c r="J39" s="34">
        <f>G39*I39</f>
        <v>0</v>
      </c>
      <c r="K39" s="35">
        <f>IF(J39&gt;=10,10,J39)</f>
        <v>0</v>
      </c>
    </row>
    <row r="40" spans="2:11" ht="63.75" customHeight="1" thickBot="1" x14ac:dyDescent="0.3">
      <c r="B40" s="68" t="s">
        <v>51</v>
      </c>
      <c r="C40" s="69"/>
      <c r="D40" s="69"/>
      <c r="E40" s="69"/>
      <c r="F40" s="51" t="s">
        <v>52</v>
      </c>
      <c r="G40" s="50"/>
      <c r="H40" s="57"/>
      <c r="I40" s="34">
        <v>2</v>
      </c>
      <c r="J40" s="34">
        <f>G40*I40</f>
        <v>0</v>
      </c>
      <c r="K40" s="35">
        <f>IF(J40&gt;=10,10,J40)</f>
        <v>0</v>
      </c>
    </row>
    <row r="41" spans="2:11" ht="14.25" customHeight="1" x14ac:dyDescent="0.25">
      <c r="B41" s="78" t="s">
        <v>53</v>
      </c>
      <c r="C41" s="79"/>
      <c r="D41" s="79"/>
      <c r="E41" s="79"/>
      <c r="F41" s="79"/>
      <c r="G41" s="79"/>
      <c r="H41" s="23" t="s">
        <v>28</v>
      </c>
      <c r="I41" s="23" t="s">
        <v>33</v>
      </c>
      <c r="J41" s="23" t="s">
        <v>1</v>
      </c>
      <c r="K41" s="24" t="s">
        <v>29</v>
      </c>
    </row>
    <row r="42" spans="2:11" ht="19.5" thickBot="1" x14ac:dyDescent="0.3">
      <c r="B42" s="78"/>
      <c r="C42" s="79"/>
      <c r="D42" s="79"/>
      <c r="E42" s="79"/>
      <c r="F42" s="79"/>
      <c r="G42" s="79"/>
      <c r="H42" s="25">
        <f>SUM(K39:K40)</f>
        <v>0</v>
      </c>
      <c r="I42" s="26">
        <f>IF(H42&gt;=10,10,H42)</f>
        <v>0</v>
      </c>
      <c r="J42" s="25">
        <v>1</v>
      </c>
      <c r="K42" s="27">
        <f>I42*J42</f>
        <v>0</v>
      </c>
    </row>
    <row r="43" spans="2:11" ht="7.5" customHeight="1" x14ac:dyDescent="0.25">
      <c r="B43" s="10"/>
      <c r="C43" s="6"/>
      <c r="D43" s="6"/>
      <c r="E43" s="6"/>
      <c r="F43" s="11"/>
      <c r="G43" s="6"/>
      <c r="H43" s="58"/>
      <c r="I43" s="6"/>
      <c r="J43" s="6"/>
      <c r="K43" s="12"/>
    </row>
    <row r="44" spans="2:11" ht="20.25" customHeight="1" x14ac:dyDescent="0.25">
      <c r="B44" s="63" t="s">
        <v>54</v>
      </c>
      <c r="C44" s="64"/>
      <c r="D44" s="64"/>
      <c r="E44" s="64"/>
      <c r="F44" s="64"/>
      <c r="G44" s="64"/>
      <c r="H44" s="64"/>
      <c r="I44" s="64"/>
      <c r="J44" s="64"/>
      <c r="K44" s="65"/>
    </row>
    <row r="45" spans="2:11" ht="30" x14ac:dyDescent="0.25">
      <c r="B45" s="66" t="s">
        <v>0</v>
      </c>
      <c r="C45" s="67"/>
      <c r="D45" s="67"/>
      <c r="E45" s="67"/>
      <c r="F45" s="31" t="s">
        <v>19</v>
      </c>
      <c r="G45" s="31" t="s">
        <v>20</v>
      </c>
      <c r="H45" s="52" t="s">
        <v>162</v>
      </c>
      <c r="I45" s="31" t="s">
        <v>23</v>
      </c>
      <c r="J45" s="31" t="s">
        <v>18</v>
      </c>
      <c r="K45" s="32" t="s">
        <v>24</v>
      </c>
    </row>
    <row r="46" spans="2:11" ht="30" x14ac:dyDescent="0.25">
      <c r="B46" s="76" t="s">
        <v>55</v>
      </c>
      <c r="C46" s="77"/>
      <c r="D46" s="77"/>
      <c r="E46" s="77"/>
      <c r="F46" s="33" t="s">
        <v>22</v>
      </c>
      <c r="G46" s="30"/>
      <c r="H46" s="57"/>
      <c r="I46" s="34">
        <v>0.5</v>
      </c>
      <c r="J46" s="34">
        <f>G46*I46</f>
        <v>0</v>
      </c>
      <c r="K46" s="35">
        <f>IF(J46&gt;=10,10,J46)</f>
        <v>0</v>
      </c>
    </row>
    <row r="47" spans="2:11" ht="30" x14ac:dyDescent="0.25">
      <c r="B47" s="76" t="s">
        <v>56</v>
      </c>
      <c r="C47" s="77"/>
      <c r="D47" s="77"/>
      <c r="E47" s="77"/>
      <c r="F47" s="33" t="s">
        <v>22</v>
      </c>
      <c r="G47" s="30"/>
      <c r="H47" s="57"/>
      <c r="I47" s="34">
        <v>0.5</v>
      </c>
      <c r="J47" s="34">
        <f>G47*I47</f>
        <v>0</v>
      </c>
      <c r="K47" s="35">
        <f>IF(J47&gt;=10,10,J47)</f>
        <v>0</v>
      </c>
    </row>
    <row r="48" spans="2:11" ht="30.75" thickBot="1" x14ac:dyDescent="0.3">
      <c r="B48" s="68" t="s">
        <v>57</v>
      </c>
      <c r="C48" s="69"/>
      <c r="D48" s="69"/>
      <c r="E48" s="69"/>
      <c r="F48" s="51" t="s">
        <v>22</v>
      </c>
      <c r="G48" s="50"/>
      <c r="H48" s="57"/>
      <c r="I48" s="34">
        <v>1</v>
      </c>
      <c r="J48" s="34">
        <f>G48*I48</f>
        <v>0</v>
      </c>
      <c r="K48" s="35">
        <f>IF(J48&gt;=10,10,J48)</f>
        <v>0</v>
      </c>
    </row>
    <row r="49" spans="2:11" ht="12.75" customHeight="1" x14ac:dyDescent="0.25">
      <c r="B49" s="78" t="s">
        <v>58</v>
      </c>
      <c r="C49" s="79"/>
      <c r="D49" s="79"/>
      <c r="E49" s="79"/>
      <c r="F49" s="79"/>
      <c r="G49" s="79"/>
      <c r="H49" s="23" t="s">
        <v>28</v>
      </c>
      <c r="I49" s="23" t="s">
        <v>33</v>
      </c>
      <c r="J49" s="23" t="s">
        <v>1</v>
      </c>
      <c r="K49" s="24" t="s">
        <v>29</v>
      </c>
    </row>
    <row r="50" spans="2:11" ht="19.5" thickBot="1" x14ac:dyDescent="0.3">
      <c r="B50" s="78"/>
      <c r="C50" s="79"/>
      <c r="D50" s="79"/>
      <c r="E50" s="79"/>
      <c r="F50" s="79"/>
      <c r="G50" s="79"/>
      <c r="H50" s="25">
        <f>SUM(K46:K48)</f>
        <v>0</v>
      </c>
      <c r="I50" s="26">
        <f>IF(H50&gt;=10,10,H50)</f>
        <v>0</v>
      </c>
      <c r="J50" s="25">
        <v>1</v>
      </c>
      <c r="K50" s="27">
        <f>I50*J50</f>
        <v>0</v>
      </c>
    </row>
    <row r="51" spans="2:11" ht="7.5" customHeight="1" x14ac:dyDescent="0.25">
      <c r="B51" s="10"/>
      <c r="C51" s="6"/>
      <c r="D51" s="6"/>
      <c r="E51" s="6"/>
      <c r="F51" s="11"/>
      <c r="G51" s="6"/>
      <c r="H51" s="58"/>
      <c r="I51" s="6"/>
      <c r="J51" s="6"/>
      <c r="K51" s="12"/>
    </row>
    <row r="52" spans="2:11" ht="33" customHeight="1" x14ac:dyDescent="0.25">
      <c r="B52" s="63" t="s">
        <v>155</v>
      </c>
      <c r="C52" s="64"/>
      <c r="D52" s="64"/>
      <c r="E52" s="64"/>
      <c r="F52" s="64"/>
      <c r="G52" s="64"/>
      <c r="H52" s="64"/>
      <c r="I52" s="64"/>
      <c r="J52" s="64"/>
      <c r="K52" s="65"/>
    </row>
    <row r="53" spans="2:11" ht="30" x14ac:dyDescent="0.25">
      <c r="B53" s="66" t="s">
        <v>0</v>
      </c>
      <c r="C53" s="67"/>
      <c r="D53" s="67"/>
      <c r="E53" s="67"/>
      <c r="F53" s="31" t="s">
        <v>19</v>
      </c>
      <c r="G53" s="31" t="s">
        <v>20</v>
      </c>
      <c r="H53" s="52" t="s">
        <v>162</v>
      </c>
      <c r="I53" s="31" t="s">
        <v>23</v>
      </c>
      <c r="J53" s="31" t="s">
        <v>18</v>
      </c>
      <c r="K53" s="32" t="s">
        <v>24</v>
      </c>
    </row>
    <row r="54" spans="2:11" ht="30" x14ac:dyDescent="0.25">
      <c r="B54" s="76" t="s">
        <v>60</v>
      </c>
      <c r="C54" s="77"/>
      <c r="D54" s="77"/>
      <c r="E54" s="77"/>
      <c r="F54" s="33" t="s">
        <v>26</v>
      </c>
      <c r="G54" s="30"/>
      <c r="H54" s="57"/>
      <c r="I54" s="34">
        <v>1</v>
      </c>
      <c r="J54" s="34">
        <f>G54*I54</f>
        <v>0</v>
      </c>
      <c r="K54" s="35">
        <f>IF(J54&gt;=10,10,J54)</f>
        <v>0</v>
      </c>
    </row>
    <row r="55" spans="2:11" ht="28.5" customHeight="1" x14ac:dyDescent="0.25">
      <c r="B55" s="76" t="s">
        <v>61</v>
      </c>
      <c r="C55" s="77"/>
      <c r="D55" s="77"/>
      <c r="E55" s="77"/>
      <c r="F55" s="33" t="s">
        <v>26</v>
      </c>
      <c r="G55" s="30"/>
      <c r="H55" s="57"/>
      <c r="I55" s="34">
        <v>1</v>
      </c>
      <c r="J55" s="34">
        <f>G55*I55</f>
        <v>0</v>
      </c>
      <c r="K55" s="35">
        <f>IF(J55&gt;=10,10,J55)</f>
        <v>0</v>
      </c>
    </row>
    <row r="56" spans="2:11" ht="30" x14ac:dyDescent="0.25">
      <c r="B56" s="76" t="s">
        <v>13</v>
      </c>
      <c r="C56" s="77"/>
      <c r="D56" s="77"/>
      <c r="E56" s="77"/>
      <c r="F56" s="33" t="s">
        <v>26</v>
      </c>
      <c r="G56" s="30"/>
      <c r="H56" s="57"/>
      <c r="I56" s="34">
        <v>2</v>
      </c>
      <c r="J56" s="34">
        <f>G56*I56</f>
        <v>0</v>
      </c>
      <c r="K56" s="35">
        <f>IF(J56&gt;=10,10,J56)</f>
        <v>0</v>
      </c>
    </row>
    <row r="57" spans="2:11" ht="30" x14ac:dyDescent="0.25">
      <c r="B57" s="76" t="s">
        <v>12</v>
      </c>
      <c r="C57" s="77"/>
      <c r="D57" s="77"/>
      <c r="E57" s="77"/>
      <c r="F57" s="33" t="s">
        <v>26</v>
      </c>
      <c r="G57" s="30"/>
      <c r="H57" s="57"/>
      <c r="I57" s="34">
        <v>2</v>
      </c>
      <c r="J57" s="34">
        <f>G57*I57</f>
        <v>0</v>
      </c>
      <c r="K57" s="35">
        <f>IF(J57&gt;=10,10,J57)</f>
        <v>0</v>
      </c>
    </row>
    <row r="58" spans="2:11" ht="45.75" customHeight="1" thickBot="1" x14ac:dyDescent="0.3">
      <c r="B58" s="68" t="s">
        <v>11</v>
      </c>
      <c r="C58" s="69"/>
      <c r="D58" s="69"/>
      <c r="E58" s="69"/>
      <c r="F58" s="51" t="s">
        <v>26</v>
      </c>
      <c r="G58" s="50"/>
      <c r="H58" s="57"/>
      <c r="I58" s="34">
        <v>1</v>
      </c>
      <c r="J58" s="34">
        <f>G58*I58</f>
        <v>0</v>
      </c>
      <c r="K58" s="35">
        <f>IF(J58&gt;=10,10,J58)</f>
        <v>0</v>
      </c>
    </row>
    <row r="59" spans="2:11" ht="12" customHeight="1" x14ac:dyDescent="0.25">
      <c r="B59" s="78" t="s">
        <v>59</v>
      </c>
      <c r="C59" s="79"/>
      <c r="D59" s="79"/>
      <c r="E59" s="79"/>
      <c r="F59" s="79"/>
      <c r="G59" s="79"/>
      <c r="H59" s="23" t="s">
        <v>28</v>
      </c>
      <c r="I59" s="23" t="s">
        <v>33</v>
      </c>
      <c r="J59" s="23" t="s">
        <v>1</v>
      </c>
      <c r="K59" s="24" t="s">
        <v>29</v>
      </c>
    </row>
    <row r="60" spans="2:11" ht="19.5" thickBot="1" x14ac:dyDescent="0.3">
      <c r="B60" s="78"/>
      <c r="C60" s="79"/>
      <c r="D60" s="79"/>
      <c r="E60" s="79"/>
      <c r="F60" s="79"/>
      <c r="G60" s="79"/>
      <c r="H60" s="25">
        <f>SUM(K54:K58)</f>
        <v>0</v>
      </c>
      <c r="I60" s="26">
        <f>IF(H60&gt;=10,10,H60)</f>
        <v>0</v>
      </c>
      <c r="J60" s="25">
        <v>1</v>
      </c>
      <c r="K60" s="27">
        <f>I60*J60</f>
        <v>0</v>
      </c>
    </row>
    <row r="61" spans="2:11" ht="7.5" customHeight="1" x14ac:dyDescent="0.25">
      <c r="B61" s="10"/>
      <c r="C61" s="6"/>
      <c r="D61" s="6"/>
      <c r="E61" s="6"/>
      <c r="F61" s="11"/>
      <c r="G61" s="6"/>
      <c r="H61" s="58"/>
      <c r="I61" s="6"/>
      <c r="J61" s="6"/>
      <c r="K61" s="12"/>
    </row>
    <row r="62" spans="2:11" ht="33.75" customHeight="1" x14ac:dyDescent="0.25">
      <c r="B62" s="63" t="s">
        <v>63</v>
      </c>
      <c r="C62" s="64"/>
      <c r="D62" s="64"/>
      <c r="E62" s="64"/>
      <c r="F62" s="64"/>
      <c r="G62" s="64"/>
      <c r="H62" s="64"/>
      <c r="I62" s="64"/>
      <c r="J62" s="64"/>
      <c r="K62" s="65"/>
    </row>
    <row r="63" spans="2:11" ht="30" x14ac:dyDescent="0.25">
      <c r="B63" s="66" t="s">
        <v>0</v>
      </c>
      <c r="C63" s="67"/>
      <c r="D63" s="67"/>
      <c r="E63" s="67"/>
      <c r="F63" s="31" t="s">
        <v>19</v>
      </c>
      <c r="G63" s="31" t="s">
        <v>20</v>
      </c>
      <c r="H63" s="52" t="s">
        <v>162</v>
      </c>
      <c r="I63" s="31" t="s">
        <v>23</v>
      </c>
      <c r="J63" s="31" t="s">
        <v>18</v>
      </c>
      <c r="K63" s="32" t="s">
        <v>24</v>
      </c>
    </row>
    <row r="64" spans="2:11" ht="30.75" customHeight="1" thickBot="1" x14ac:dyDescent="0.3">
      <c r="B64" s="68" t="s">
        <v>64</v>
      </c>
      <c r="C64" s="69"/>
      <c r="D64" s="69"/>
      <c r="E64" s="69"/>
      <c r="F64" s="51" t="s">
        <v>25</v>
      </c>
      <c r="G64" s="50"/>
      <c r="H64" s="57"/>
      <c r="I64" s="34">
        <v>10</v>
      </c>
      <c r="J64" s="34">
        <f>G64*I64</f>
        <v>0</v>
      </c>
      <c r="K64" s="35">
        <f>IF(J64&gt;=10,10,J64)</f>
        <v>0</v>
      </c>
    </row>
    <row r="65" spans="2:11" ht="13.5" customHeight="1" x14ac:dyDescent="0.25">
      <c r="B65" s="78" t="s">
        <v>62</v>
      </c>
      <c r="C65" s="79"/>
      <c r="D65" s="79"/>
      <c r="E65" s="79"/>
      <c r="F65" s="79"/>
      <c r="G65" s="79"/>
      <c r="H65" s="23" t="s">
        <v>28</v>
      </c>
      <c r="I65" s="23" t="s">
        <v>33</v>
      </c>
      <c r="J65" s="23" t="s">
        <v>1</v>
      </c>
      <c r="K65" s="24" t="s">
        <v>29</v>
      </c>
    </row>
    <row r="66" spans="2:11" ht="19.5" thickBot="1" x14ac:dyDescent="0.3">
      <c r="B66" s="78"/>
      <c r="C66" s="79"/>
      <c r="D66" s="79"/>
      <c r="E66" s="79"/>
      <c r="F66" s="79"/>
      <c r="G66" s="79"/>
      <c r="H66" s="25">
        <f>SUM(K64:K64)</f>
        <v>0</v>
      </c>
      <c r="I66" s="26">
        <f>IF(H66&gt;=10,10,H66)</f>
        <v>0</v>
      </c>
      <c r="J66" s="25">
        <v>1</v>
      </c>
      <c r="K66" s="27">
        <f>I66*J66</f>
        <v>0</v>
      </c>
    </row>
    <row r="67" spans="2:11" ht="7.5" customHeight="1" thickBot="1" x14ac:dyDescent="0.3">
      <c r="B67" s="10"/>
      <c r="C67" s="6"/>
      <c r="D67" s="6"/>
      <c r="E67" s="6"/>
      <c r="F67" s="11"/>
      <c r="G67" s="6"/>
      <c r="H67" s="58"/>
      <c r="I67" s="6"/>
      <c r="J67" s="6"/>
      <c r="K67" s="12"/>
    </row>
    <row r="68" spans="2:11" ht="15" customHeight="1" x14ac:dyDescent="0.25">
      <c r="B68" s="72" t="s">
        <v>65</v>
      </c>
      <c r="C68" s="73"/>
      <c r="D68" s="73"/>
      <c r="E68" s="73"/>
      <c r="F68" s="73"/>
      <c r="G68" s="73"/>
      <c r="H68" s="73"/>
      <c r="I68" s="73"/>
      <c r="J68" s="73"/>
      <c r="K68" s="70">
        <f>K66+K60+K50+K42+K35+K26+K14+K7</f>
        <v>0</v>
      </c>
    </row>
    <row r="69" spans="2:11" ht="16.5" customHeight="1" thickBot="1" x14ac:dyDescent="0.3">
      <c r="B69" s="74"/>
      <c r="C69" s="75"/>
      <c r="D69" s="75"/>
      <c r="E69" s="75"/>
      <c r="F69" s="75"/>
      <c r="G69" s="75"/>
      <c r="H69" s="75"/>
      <c r="I69" s="75"/>
      <c r="J69" s="75"/>
      <c r="K69" s="71"/>
    </row>
    <row r="70" spans="2:11" hidden="1" x14ac:dyDescent="0.25">
      <c r="K70" s="29">
        <f>K68</f>
        <v>0</v>
      </c>
    </row>
  </sheetData>
  <sheetProtection algorithmName="SHA-512" hashValue="c7VIks0evvPIpcjctaKJZheOYY8AER7SDzHrkjWF7hj3cs4Lzm+N3l4SmNV3tS78nuvm3FcwccCASSmo3W0l9g==" saltValue="zV2IoLRgoWGDQPxcnXCLzw==" spinCount="100000" sheet="1" objects="1" scenarios="1"/>
  <mergeCells count="53">
    <mergeCell ref="B59:G60"/>
    <mergeCell ref="B65:G66"/>
    <mergeCell ref="B2:K2"/>
    <mergeCell ref="B3:K3"/>
    <mergeCell ref="B4:E4"/>
    <mergeCell ref="B5:E5"/>
    <mergeCell ref="B9:K9"/>
    <mergeCell ref="B10:E10"/>
    <mergeCell ref="B11:E11"/>
    <mergeCell ref="B6:G7"/>
    <mergeCell ref="B12:E12"/>
    <mergeCell ref="B16:K16"/>
    <mergeCell ref="B17:E17"/>
    <mergeCell ref="B18:E18"/>
    <mergeCell ref="B19:E19"/>
    <mergeCell ref="B13:G14"/>
    <mergeCell ref="B20:E20"/>
    <mergeCell ref="B21:E21"/>
    <mergeCell ref="B22:E22"/>
    <mergeCell ref="B23:E23"/>
    <mergeCell ref="B24:E24"/>
    <mergeCell ref="B25:G26"/>
    <mergeCell ref="B45:E45"/>
    <mergeCell ref="B33:E33"/>
    <mergeCell ref="B37:K37"/>
    <mergeCell ref="B27:K27"/>
    <mergeCell ref="B28:K28"/>
    <mergeCell ref="B29:E29"/>
    <mergeCell ref="B30:E30"/>
    <mergeCell ref="B31:E31"/>
    <mergeCell ref="B32:E32"/>
    <mergeCell ref="B38:E38"/>
    <mergeCell ref="B39:E39"/>
    <mergeCell ref="B40:E40"/>
    <mergeCell ref="B44:K44"/>
    <mergeCell ref="B34:G35"/>
    <mergeCell ref="B41:G42"/>
    <mergeCell ref="B46:E46"/>
    <mergeCell ref="B47:E47"/>
    <mergeCell ref="B48:E48"/>
    <mergeCell ref="B52:K52"/>
    <mergeCell ref="B53:E53"/>
    <mergeCell ref="B49:G50"/>
    <mergeCell ref="B54:E54"/>
    <mergeCell ref="B55:E55"/>
    <mergeCell ref="B56:E56"/>
    <mergeCell ref="B57:E57"/>
    <mergeCell ref="B58:E58"/>
    <mergeCell ref="B62:K62"/>
    <mergeCell ref="B63:E63"/>
    <mergeCell ref="B64:E64"/>
    <mergeCell ref="K68:K69"/>
    <mergeCell ref="B68:J69"/>
  </mergeCells>
  <pageMargins left="0.47244094488188981" right="0.47244094488188981" top="0.59055118110236227" bottom="0.59055118110236227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showGridLines="0" workbookViewId="0">
      <selection activeCell="M10" sqref="M10"/>
    </sheetView>
  </sheetViews>
  <sheetFormatPr defaultRowHeight="15" x14ac:dyDescent="0.25"/>
  <cols>
    <col min="1" max="1" width="1.42578125" style="1" customWidth="1"/>
    <col min="2" max="4" width="9.140625" style="1"/>
    <col min="5" max="5" width="15.140625" style="1" customWidth="1"/>
    <col min="6" max="6" width="9.140625" style="15"/>
    <col min="7" max="7" width="9.140625" style="1"/>
    <col min="8" max="8" width="14" style="1" bestFit="1" customWidth="1"/>
    <col min="9" max="9" width="9.140625" style="1"/>
    <col min="10" max="10" width="9.7109375" style="1" customWidth="1"/>
    <col min="11" max="11" width="10.85546875" style="1" customWidth="1"/>
    <col min="12" max="16384" width="9.140625" style="1"/>
  </cols>
  <sheetData>
    <row r="1" spans="2:11" ht="7.5" customHeight="1" thickBot="1" x14ac:dyDescent="0.3"/>
    <row r="2" spans="2:11" ht="19.5" thickBot="1" x14ac:dyDescent="0.35">
      <c r="B2" s="85" t="s">
        <v>152</v>
      </c>
      <c r="C2" s="86"/>
      <c r="D2" s="86"/>
      <c r="E2" s="86"/>
      <c r="F2" s="86"/>
      <c r="G2" s="86"/>
      <c r="H2" s="86"/>
      <c r="I2" s="86"/>
      <c r="J2" s="86"/>
      <c r="K2" s="87"/>
    </row>
    <row r="3" spans="2:11" ht="35.25" customHeight="1" x14ac:dyDescent="0.25">
      <c r="B3" s="88" t="s">
        <v>66</v>
      </c>
      <c r="C3" s="89"/>
      <c r="D3" s="89"/>
      <c r="E3" s="89"/>
      <c r="F3" s="89"/>
      <c r="G3" s="89"/>
      <c r="H3" s="89"/>
      <c r="I3" s="89"/>
      <c r="J3" s="89"/>
      <c r="K3" s="90"/>
    </row>
    <row r="4" spans="2:11" ht="30" customHeight="1" x14ac:dyDescent="0.25">
      <c r="B4" s="91" t="s">
        <v>0</v>
      </c>
      <c r="C4" s="92"/>
      <c r="D4" s="92"/>
      <c r="E4" s="92"/>
      <c r="F4" s="16" t="s">
        <v>19</v>
      </c>
      <c r="G4" s="16" t="s">
        <v>20</v>
      </c>
      <c r="H4" s="46" t="s">
        <v>154</v>
      </c>
      <c r="I4" s="16" t="s">
        <v>23</v>
      </c>
      <c r="J4" s="16" t="s">
        <v>18</v>
      </c>
      <c r="K4" s="17" t="s">
        <v>24</v>
      </c>
    </row>
    <row r="5" spans="2:11" ht="76.5" customHeight="1" x14ac:dyDescent="0.25">
      <c r="B5" s="95" t="s">
        <v>67</v>
      </c>
      <c r="C5" s="96"/>
      <c r="D5" s="96"/>
      <c r="E5" s="96"/>
      <c r="F5" s="18" t="s">
        <v>26</v>
      </c>
      <c r="G5" s="30"/>
      <c r="H5" s="57"/>
      <c r="I5" s="19">
        <v>2</v>
      </c>
      <c r="J5" s="19">
        <f>G5*I5</f>
        <v>0</v>
      </c>
      <c r="K5" s="20">
        <f>IF(J5&gt;=10,10,J5)</f>
        <v>0</v>
      </c>
    </row>
    <row r="6" spans="2:11" ht="15.95" customHeight="1" x14ac:dyDescent="0.25">
      <c r="B6" s="97" t="s">
        <v>3</v>
      </c>
      <c r="C6" s="98"/>
      <c r="D6" s="98"/>
      <c r="E6" s="99"/>
      <c r="F6" s="18" t="s">
        <v>69</v>
      </c>
      <c r="G6" s="30"/>
      <c r="H6" s="57"/>
      <c r="I6" s="19">
        <v>2</v>
      </c>
      <c r="J6" s="19">
        <f>G6*I6</f>
        <v>0</v>
      </c>
      <c r="K6" s="20">
        <f>IF(J6&gt;=10,10,J6)</f>
        <v>0</v>
      </c>
    </row>
    <row r="7" spans="2:11" ht="15.95" customHeight="1" x14ac:dyDescent="0.25">
      <c r="B7" s="97" t="s">
        <v>2</v>
      </c>
      <c r="C7" s="98"/>
      <c r="D7" s="98"/>
      <c r="E7" s="99"/>
      <c r="F7" s="18" t="s">
        <v>69</v>
      </c>
      <c r="G7" s="30"/>
      <c r="H7" s="57"/>
      <c r="I7" s="19">
        <v>2</v>
      </c>
      <c r="J7" s="19">
        <f>G7*I7</f>
        <v>0</v>
      </c>
      <c r="K7" s="20">
        <f>IF(J7&gt;=10,10,J7)</f>
        <v>0</v>
      </c>
    </row>
    <row r="8" spans="2:11" ht="15.95" customHeight="1" thickBot="1" x14ac:dyDescent="0.3">
      <c r="B8" s="100" t="s">
        <v>68</v>
      </c>
      <c r="C8" s="101"/>
      <c r="D8" s="101"/>
      <c r="E8" s="102"/>
      <c r="F8" s="49" t="s">
        <v>69</v>
      </c>
      <c r="G8" s="50"/>
      <c r="H8" s="57"/>
      <c r="I8" s="21">
        <v>2</v>
      </c>
      <c r="J8" s="21">
        <f>G8*I8</f>
        <v>0</v>
      </c>
      <c r="K8" s="22">
        <f>IF(J8&gt;=10,10,J8)</f>
        <v>0</v>
      </c>
    </row>
    <row r="9" spans="2:11" ht="18.75" customHeight="1" x14ac:dyDescent="0.25">
      <c r="B9" s="78" t="s">
        <v>70</v>
      </c>
      <c r="C9" s="79"/>
      <c r="D9" s="79"/>
      <c r="E9" s="79"/>
      <c r="F9" s="79"/>
      <c r="G9" s="79"/>
      <c r="H9" s="23" t="s">
        <v>28</v>
      </c>
      <c r="I9" s="23" t="s">
        <v>33</v>
      </c>
      <c r="J9" s="23" t="s">
        <v>1</v>
      </c>
      <c r="K9" s="24" t="s">
        <v>29</v>
      </c>
    </row>
    <row r="10" spans="2:11" ht="19.5" thickBot="1" x14ac:dyDescent="0.3">
      <c r="B10" s="78"/>
      <c r="C10" s="79"/>
      <c r="D10" s="79"/>
      <c r="E10" s="79"/>
      <c r="F10" s="79"/>
      <c r="G10" s="79"/>
      <c r="H10" s="25">
        <f>SUM(K5:K8)</f>
        <v>0</v>
      </c>
      <c r="I10" s="26">
        <f>IF(H10&gt;=10,10,H10)</f>
        <v>0</v>
      </c>
      <c r="J10" s="25">
        <v>3</v>
      </c>
      <c r="K10" s="27">
        <f>I10*J10</f>
        <v>0</v>
      </c>
    </row>
    <row r="11" spans="2:11" x14ac:dyDescent="0.25">
      <c r="B11" s="10"/>
      <c r="C11" s="6"/>
      <c r="D11" s="6"/>
      <c r="E11" s="6"/>
      <c r="F11" s="11"/>
      <c r="G11" s="6"/>
      <c r="H11" s="6"/>
      <c r="I11" s="6"/>
      <c r="J11" s="6"/>
      <c r="K11" s="12"/>
    </row>
    <row r="12" spans="2:11" ht="33" customHeight="1" x14ac:dyDescent="0.25">
      <c r="B12" s="63" t="s">
        <v>72</v>
      </c>
      <c r="C12" s="64"/>
      <c r="D12" s="64"/>
      <c r="E12" s="64"/>
      <c r="F12" s="64"/>
      <c r="G12" s="64"/>
      <c r="H12" s="64"/>
      <c r="I12" s="64"/>
      <c r="J12" s="64"/>
      <c r="K12" s="65"/>
    </row>
    <row r="13" spans="2:11" ht="30" x14ac:dyDescent="0.25">
      <c r="B13" s="91" t="s">
        <v>0</v>
      </c>
      <c r="C13" s="92"/>
      <c r="D13" s="92"/>
      <c r="E13" s="92"/>
      <c r="F13" s="16" t="s">
        <v>19</v>
      </c>
      <c r="G13" s="16" t="s">
        <v>20</v>
      </c>
      <c r="H13" s="46" t="s">
        <v>154</v>
      </c>
      <c r="I13" s="16" t="s">
        <v>23</v>
      </c>
      <c r="J13" s="16" t="s">
        <v>18</v>
      </c>
      <c r="K13" s="17" t="s">
        <v>24</v>
      </c>
    </row>
    <row r="14" spans="2:11" ht="19.5" customHeight="1" x14ac:dyDescent="0.25">
      <c r="B14" s="95" t="s">
        <v>4</v>
      </c>
      <c r="C14" s="96"/>
      <c r="D14" s="96"/>
      <c r="E14" s="96"/>
      <c r="F14" s="18" t="s">
        <v>69</v>
      </c>
      <c r="G14" s="30"/>
      <c r="H14" s="57"/>
      <c r="I14" s="19">
        <v>10</v>
      </c>
      <c r="J14" s="19">
        <f>G14*I14</f>
        <v>0</v>
      </c>
      <c r="K14" s="20">
        <f>IF(J14&gt;=10,10,J14)</f>
        <v>0</v>
      </c>
    </row>
    <row r="15" spans="2:11" ht="19.5" thickBot="1" x14ac:dyDescent="0.3">
      <c r="B15" s="93" t="s">
        <v>73</v>
      </c>
      <c r="C15" s="94"/>
      <c r="D15" s="94"/>
      <c r="E15" s="94"/>
      <c r="F15" s="49" t="s">
        <v>69</v>
      </c>
      <c r="G15" s="50"/>
      <c r="H15" s="57"/>
      <c r="I15" s="19">
        <v>10</v>
      </c>
      <c r="J15" s="19">
        <f>G15*I15</f>
        <v>0</v>
      </c>
      <c r="K15" s="20">
        <f>IF(J15&gt;=10,10,J15)</f>
        <v>0</v>
      </c>
    </row>
    <row r="16" spans="2:11" ht="15" customHeight="1" x14ac:dyDescent="0.25">
      <c r="B16" s="78" t="s">
        <v>71</v>
      </c>
      <c r="C16" s="79"/>
      <c r="D16" s="79"/>
      <c r="E16" s="79"/>
      <c r="F16" s="79"/>
      <c r="G16" s="79"/>
      <c r="H16" s="23" t="s">
        <v>28</v>
      </c>
      <c r="I16" s="23" t="s">
        <v>33</v>
      </c>
      <c r="J16" s="23" t="s">
        <v>1</v>
      </c>
      <c r="K16" s="24" t="s">
        <v>29</v>
      </c>
    </row>
    <row r="17" spans="2:11" ht="19.5" thickBot="1" x14ac:dyDescent="0.3">
      <c r="B17" s="78"/>
      <c r="C17" s="79"/>
      <c r="D17" s="79"/>
      <c r="E17" s="79"/>
      <c r="F17" s="79"/>
      <c r="G17" s="79"/>
      <c r="H17" s="25">
        <f>SUM(K14:K15)</f>
        <v>0</v>
      </c>
      <c r="I17" s="26">
        <f>IF(H17&gt;=10,10,H17)</f>
        <v>0</v>
      </c>
      <c r="J17" s="25">
        <v>1</v>
      </c>
      <c r="K17" s="27">
        <f>I17*J17</f>
        <v>0</v>
      </c>
    </row>
    <row r="18" spans="2:11" x14ac:dyDescent="0.25">
      <c r="B18" s="10"/>
      <c r="C18" s="6"/>
      <c r="D18" s="6"/>
      <c r="E18" s="6"/>
      <c r="F18" s="11"/>
      <c r="G18" s="6"/>
      <c r="H18" s="6"/>
      <c r="I18" s="6"/>
      <c r="J18" s="6"/>
      <c r="K18" s="12"/>
    </row>
    <row r="19" spans="2:11" ht="40.5" customHeight="1" x14ac:dyDescent="0.25">
      <c r="B19" s="63" t="s">
        <v>167</v>
      </c>
      <c r="C19" s="64"/>
      <c r="D19" s="64"/>
      <c r="E19" s="64"/>
      <c r="F19" s="64"/>
      <c r="G19" s="64"/>
      <c r="H19" s="64"/>
      <c r="I19" s="64"/>
      <c r="J19" s="64"/>
      <c r="K19" s="65"/>
    </row>
    <row r="20" spans="2:11" ht="30" x14ac:dyDescent="0.25">
      <c r="B20" s="91" t="s">
        <v>0</v>
      </c>
      <c r="C20" s="92"/>
      <c r="D20" s="92"/>
      <c r="E20" s="92"/>
      <c r="F20" s="16" t="s">
        <v>19</v>
      </c>
      <c r="G20" s="16" t="s">
        <v>20</v>
      </c>
      <c r="H20" s="46" t="s">
        <v>154</v>
      </c>
      <c r="I20" s="16" t="s">
        <v>23</v>
      </c>
      <c r="J20" s="16" t="s">
        <v>18</v>
      </c>
      <c r="K20" s="17" t="s">
        <v>24</v>
      </c>
    </row>
    <row r="21" spans="2:11" ht="15.95" customHeight="1" x14ac:dyDescent="0.25">
      <c r="B21" s="95" t="s">
        <v>168</v>
      </c>
      <c r="C21" s="96"/>
      <c r="D21" s="96"/>
      <c r="E21" s="96"/>
      <c r="F21" s="18" t="s">
        <v>69</v>
      </c>
      <c r="G21" s="30"/>
      <c r="H21" s="57"/>
      <c r="I21" s="19">
        <v>2</v>
      </c>
      <c r="J21" s="19">
        <f>G21*I21</f>
        <v>0</v>
      </c>
      <c r="K21" s="20">
        <f>IF(J21&gt;=10,10,J21)</f>
        <v>0</v>
      </c>
    </row>
    <row r="22" spans="2:11" ht="15.95" customHeight="1" thickBot="1" x14ac:dyDescent="0.3">
      <c r="B22" s="93" t="s">
        <v>169</v>
      </c>
      <c r="C22" s="94"/>
      <c r="D22" s="94"/>
      <c r="E22" s="94"/>
      <c r="F22" s="49" t="s">
        <v>69</v>
      </c>
      <c r="G22" s="50"/>
      <c r="H22" s="57"/>
      <c r="I22" s="19">
        <v>2</v>
      </c>
      <c r="J22" s="19">
        <f>G22*I22</f>
        <v>0</v>
      </c>
      <c r="K22" s="20">
        <f>IF(J22&gt;=10,10,J22)</f>
        <v>0</v>
      </c>
    </row>
    <row r="23" spans="2:11" ht="15" customHeight="1" x14ac:dyDescent="0.25">
      <c r="B23" s="78" t="s">
        <v>74</v>
      </c>
      <c r="C23" s="79"/>
      <c r="D23" s="79"/>
      <c r="E23" s="79"/>
      <c r="F23" s="79"/>
      <c r="G23" s="79"/>
      <c r="H23" s="23" t="s">
        <v>28</v>
      </c>
      <c r="I23" s="23" t="s">
        <v>33</v>
      </c>
      <c r="J23" s="23" t="s">
        <v>1</v>
      </c>
      <c r="K23" s="24" t="s">
        <v>29</v>
      </c>
    </row>
    <row r="24" spans="2:11" ht="19.5" thickBot="1" x14ac:dyDescent="0.3">
      <c r="B24" s="78"/>
      <c r="C24" s="79"/>
      <c r="D24" s="79"/>
      <c r="E24" s="79"/>
      <c r="F24" s="79"/>
      <c r="G24" s="79"/>
      <c r="H24" s="25">
        <f>SUM(K21:K22)</f>
        <v>0</v>
      </c>
      <c r="I24" s="26">
        <f>IF(H24&gt;=10,10,H24)</f>
        <v>0</v>
      </c>
      <c r="J24" s="25">
        <v>1</v>
      </c>
      <c r="K24" s="27">
        <f>I24*J24</f>
        <v>0</v>
      </c>
    </row>
    <row r="25" spans="2:11" x14ac:dyDescent="0.25">
      <c r="B25" s="10"/>
      <c r="C25" s="6"/>
      <c r="D25" s="6"/>
      <c r="E25" s="6"/>
      <c r="F25" s="11"/>
      <c r="G25" s="6"/>
      <c r="H25" s="6"/>
      <c r="I25" s="6"/>
      <c r="J25" s="6"/>
      <c r="K25" s="12"/>
    </row>
    <row r="26" spans="2:11" ht="33.75" customHeight="1" x14ac:dyDescent="0.25">
      <c r="B26" s="63" t="s">
        <v>81</v>
      </c>
      <c r="C26" s="64"/>
      <c r="D26" s="64"/>
      <c r="E26" s="64"/>
      <c r="F26" s="64"/>
      <c r="G26" s="64"/>
      <c r="H26" s="64"/>
      <c r="I26" s="64"/>
      <c r="J26" s="64"/>
      <c r="K26" s="65"/>
    </row>
    <row r="27" spans="2:11" ht="30" x14ac:dyDescent="0.25">
      <c r="B27" s="91" t="s">
        <v>0</v>
      </c>
      <c r="C27" s="92"/>
      <c r="D27" s="92"/>
      <c r="E27" s="92"/>
      <c r="F27" s="16" t="s">
        <v>19</v>
      </c>
      <c r="G27" s="16" t="s">
        <v>20</v>
      </c>
      <c r="H27" s="46" t="s">
        <v>154</v>
      </c>
      <c r="I27" s="16" t="s">
        <v>23</v>
      </c>
      <c r="J27" s="16" t="s">
        <v>18</v>
      </c>
      <c r="K27" s="17" t="s">
        <v>24</v>
      </c>
    </row>
    <row r="28" spans="2:11" ht="31.5" customHeight="1" x14ac:dyDescent="0.25">
      <c r="B28" s="95" t="s">
        <v>77</v>
      </c>
      <c r="C28" s="96"/>
      <c r="D28" s="96"/>
      <c r="E28" s="96"/>
      <c r="F28" s="18" t="s">
        <v>69</v>
      </c>
      <c r="G28" s="30"/>
      <c r="H28" s="57"/>
      <c r="I28" s="19">
        <v>5</v>
      </c>
      <c r="J28" s="19">
        <f>G28*I28</f>
        <v>0</v>
      </c>
      <c r="K28" s="20">
        <f>IF(J28&gt;=10,10,J28)</f>
        <v>0</v>
      </c>
    </row>
    <row r="29" spans="2:11" ht="33" customHeight="1" x14ac:dyDescent="0.25">
      <c r="B29" s="95" t="s">
        <v>78</v>
      </c>
      <c r="C29" s="96"/>
      <c r="D29" s="96"/>
      <c r="E29" s="96"/>
      <c r="F29" s="18" t="s">
        <v>69</v>
      </c>
      <c r="G29" s="30"/>
      <c r="H29" s="57"/>
      <c r="I29" s="19">
        <v>3</v>
      </c>
      <c r="J29" s="19">
        <f>G29*I29</f>
        <v>0</v>
      </c>
      <c r="K29" s="20">
        <f>IF(J29&gt;=10,10,J29)</f>
        <v>0</v>
      </c>
    </row>
    <row r="30" spans="2:11" ht="31.5" customHeight="1" x14ac:dyDescent="0.25">
      <c r="B30" s="95" t="s">
        <v>79</v>
      </c>
      <c r="C30" s="96"/>
      <c r="D30" s="96"/>
      <c r="E30" s="96"/>
      <c r="F30" s="18" t="s">
        <v>69</v>
      </c>
      <c r="G30" s="30"/>
      <c r="H30" s="57"/>
      <c r="I30" s="19">
        <v>5</v>
      </c>
      <c r="J30" s="19">
        <f>G30*I30</f>
        <v>0</v>
      </c>
      <c r="K30" s="20">
        <f>IF(J30&gt;=10,10,J30)</f>
        <v>0</v>
      </c>
    </row>
    <row r="31" spans="2:11" ht="34.5" customHeight="1" thickBot="1" x14ac:dyDescent="0.3">
      <c r="B31" s="93" t="s">
        <v>80</v>
      </c>
      <c r="C31" s="94"/>
      <c r="D31" s="94"/>
      <c r="E31" s="94"/>
      <c r="F31" s="49" t="s">
        <v>69</v>
      </c>
      <c r="G31" s="50"/>
      <c r="H31" s="57"/>
      <c r="I31" s="19">
        <v>3</v>
      </c>
      <c r="J31" s="19">
        <f>G31*I31</f>
        <v>0</v>
      </c>
      <c r="K31" s="20">
        <f>IF(J31&gt;=10,10,J31)</f>
        <v>0</v>
      </c>
    </row>
    <row r="32" spans="2:11" ht="15" customHeight="1" x14ac:dyDescent="0.25">
      <c r="B32" s="78" t="s">
        <v>76</v>
      </c>
      <c r="C32" s="79"/>
      <c r="D32" s="79"/>
      <c r="E32" s="79"/>
      <c r="F32" s="79"/>
      <c r="G32" s="79"/>
      <c r="H32" s="23" t="s">
        <v>28</v>
      </c>
      <c r="I32" s="23" t="s">
        <v>33</v>
      </c>
      <c r="J32" s="23" t="s">
        <v>1</v>
      </c>
      <c r="K32" s="24" t="s">
        <v>29</v>
      </c>
    </row>
    <row r="33" spans="2:11" ht="19.5" thickBot="1" x14ac:dyDescent="0.3">
      <c r="B33" s="78"/>
      <c r="C33" s="79"/>
      <c r="D33" s="79"/>
      <c r="E33" s="79"/>
      <c r="F33" s="79"/>
      <c r="G33" s="79"/>
      <c r="H33" s="25">
        <f>SUM(K28:K31)</f>
        <v>0</v>
      </c>
      <c r="I33" s="26">
        <f>IF(H33&gt;=10,10,H33)</f>
        <v>0</v>
      </c>
      <c r="J33" s="25">
        <v>1.5</v>
      </c>
      <c r="K33" s="27">
        <f>I33*J33</f>
        <v>0</v>
      </c>
    </row>
    <row r="34" spans="2:11" x14ac:dyDescent="0.25">
      <c r="B34" s="28" t="s">
        <v>82</v>
      </c>
      <c r="C34" s="6"/>
      <c r="D34" s="6"/>
      <c r="E34" s="6"/>
      <c r="F34" s="11"/>
      <c r="G34" s="6"/>
      <c r="H34" s="6"/>
      <c r="I34" s="6"/>
      <c r="J34" s="6"/>
      <c r="K34" s="12"/>
    </row>
    <row r="35" spans="2:11" x14ac:dyDescent="0.25">
      <c r="B35" s="10"/>
      <c r="C35" s="6"/>
      <c r="D35" s="6"/>
      <c r="E35" s="6"/>
      <c r="F35" s="11"/>
      <c r="G35" s="6"/>
      <c r="H35" s="6"/>
      <c r="I35" s="6"/>
      <c r="J35" s="6"/>
      <c r="K35" s="12"/>
    </row>
    <row r="36" spans="2:11" ht="32.25" customHeight="1" x14ac:dyDescent="0.25">
      <c r="B36" s="63" t="s">
        <v>86</v>
      </c>
      <c r="C36" s="64"/>
      <c r="D36" s="64"/>
      <c r="E36" s="64"/>
      <c r="F36" s="64"/>
      <c r="G36" s="64"/>
      <c r="H36" s="64"/>
      <c r="I36" s="64"/>
      <c r="J36" s="64"/>
      <c r="K36" s="65"/>
    </row>
    <row r="37" spans="2:11" ht="30" x14ac:dyDescent="0.25">
      <c r="B37" s="91" t="s">
        <v>0</v>
      </c>
      <c r="C37" s="92"/>
      <c r="D37" s="92"/>
      <c r="E37" s="92"/>
      <c r="F37" s="16" t="s">
        <v>19</v>
      </c>
      <c r="G37" s="16" t="s">
        <v>20</v>
      </c>
      <c r="H37" s="46" t="s">
        <v>154</v>
      </c>
      <c r="I37" s="16" t="s">
        <v>23</v>
      </c>
      <c r="J37" s="16" t="s">
        <v>18</v>
      </c>
      <c r="K37" s="17" t="s">
        <v>24</v>
      </c>
    </row>
    <row r="38" spans="2:11" ht="30.75" customHeight="1" x14ac:dyDescent="0.25">
      <c r="B38" s="95" t="s">
        <v>84</v>
      </c>
      <c r="C38" s="96"/>
      <c r="D38" s="96"/>
      <c r="E38" s="96"/>
      <c r="F38" s="18" t="s">
        <v>69</v>
      </c>
      <c r="G38" s="30"/>
      <c r="H38" s="57"/>
      <c r="I38" s="19">
        <v>5</v>
      </c>
      <c r="J38" s="19">
        <f>G38*I38</f>
        <v>0</v>
      </c>
      <c r="K38" s="20">
        <f>IF(J38&gt;=10,10,J38)</f>
        <v>0</v>
      </c>
    </row>
    <row r="39" spans="2:11" ht="30.75" customHeight="1" thickBot="1" x14ac:dyDescent="0.3">
      <c r="B39" s="93" t="s">
        <v>85</v>
      </c>
      <c r="C39" s="94"/>
      <c r="D39" s="94"/>
      <c r="E39" s="94"/>
      <c r="F39" s="49" t="s">
        <v>69</v>
      </c>
      <c r="G39" s="50"/>
      <c r="H39" s="57"/>
      <c r="I39" s="19">
        <v>3</v>
      </c>
      <c r="J39" s="19">
        <f>G39*I39</f>
        <v>0</v>
      </c>
      <c r="K39" s="20">
        <f>IF(J39&gt;=10,10,J39)</f>
        <v>0</v>
      </c>
    </row>
    <row r="40" spans="2:11" ht="15" customHeight="1" x14ac:dyDescent="0.25">
      <c r="B40" s="78" t="s">
        <v>83</v>
      </c>
      <c r="C40" s="79"/>
      <c r="D40" s="79"/>
      <c r="E40" s="79"/>
      <c r="F40" s="79"/>
      <c r="G40" s="79"/>
      <c r="H40" s="23" t="s">
        <v>28</v>
      </c>
      <c r="I40" s="23" t="s">
        <v>33</v>
      </c>
      <c r="J40" s="23" t="s">
        <v>1</v>
      </c>
      <c r="K40" s="24" t="s">
        <v>29</v>
      </c>
    </row>
    <row r="41" spans="2:11" ht="19.5" thickBot="1" x14ac:dyDescent="0.3">
      <c r="B41" s="78"/>
      <c r="C41" s="79"/>
      <c r="D41" s="79"/>
      <c r="E41" s="79"/>
      <c r="F41" s="79"/>
      <c r="G41" s="79"/>
      <c r="H41" s="25">
        <f>SUM(K38:K39)</f>
        <v>0</v>
      </c>
      <c r="I41" s="26">
        <f>IF(H41&gt;=10,10,H41)</f>
        <v>0</v>
      </c>
      <c r="J41" s="25">
        <v>1</v>
      </c>
      <c r="K41" s="27">
        <f>I41*J41</f>
        <v>0</v>
      </c>
    </row>
    <row r="42" spans="2:11" x14ac:dyDescent="0.25">
      <c r="B42" s="28" t="s">
        <v>87</v>
      </c>
      <c r="C42" s="6"/>
      <c r="D42" s="6"/>
      <c r="E42" s="6"/>
      <c r="F42" s="11"/>
      <c r="G42" s="6"/>
      <c r="H42" s="6"/>
      <c r="I42" s="6"/>
      <c r="J42" s="6"/>
      <c r="K42" s="12"/>
    </row>
    <row r="43" spans="2:11" x14ac:dyDescent="0.25">
      <c r="B43" s="10"/>
      <c r="C43" s="6"/>
      <c r="D43" s="6"/>
      <c r="E43" s="6"/>
      <c r="F43" s="11"/>
      <c r="G43" s="6"/>
      <c r="H43" s="6"/>
      <c r="I43" s="6"/>
      <c r="J43" s="6"/>
      <c r="K43" s="12"/>
    </row>
    <row r="44" spans="2:11" ht="32.25" customHeight="1" x14ac:dyDescent="0.25">
      <c r="B44" s="63" t="s">
        <v>89</v>
      </c>
      <c r="C44" s="64"/>
      <c r="D44" s="64"/>
      <c r="E44" s="64"/>
      <c r="F44" s="64"/>
      <c r="G44" s="64"/>
      <c r="H44" s="64"/>
      <c r="I44" s="64"/>
      <c r="J44" s="64"/>
      <c r="K44" s="65"/>
    </row>
    <row r="45" spans="2:11" ht="30" x14ac:dyDescent="0.25">
      <c r="B45" s="91" t="s">
        <v>0</v>
      </c>
      <c r="C45" s="92"/>
      <c r="D45" s="92"/>
      <c r="E45" s="92"/>
      <c r="F45" s="16" t="s">
        <v>19</v>
      </c>
      <c r="G45" s="16" t="s">
        <v>20</v>
      </c>
      <c r="H45" s="46" t="s">
        <v>154</v>
      </c>
      <c r="I45" s="16" t="s">
        <v>23</v>
      </c>
      <c r="J45" s="16" t="s">
        <v>18</v>
      </c>
      <c r="K45" s="17" t="s">
        <v>24</v>
      </c>
    </row>
    <row r="46" spans="2:11" ht="63" customHeight="1" thickBot="1" x14ac:dyDescent="0.3">
      <c r="B46" s="93" t="s">
        <v>90</v>
      </c>
      <c r="C46" s="94"/>
      <c r="D46" s="94"/>
      <c r="E46" s="94"/>
      <c r="F46" s="49" t="s">
        <v>69</v>
      </c>
      <c r="G46" s="50"/>
      <c r="H46" s="57"/>
      <c r="I46" s="19">
        <v>5</v>
      </c>
      <c r="J46" s="19">
        <f>G46*I46</f>
        <v>0</v>
      </c>
      <c r="K46" s="20">
        <f>IF(J46&gt;=10,10,J46)</f>
        <v>0</v>
      </c>
    </row>
    <row r="47" spans="2:11" ht="15" customHeight="1" x14ac:dyDescent="0.25">
      <c r="B47" s="78" t="s">
        <v>88</v>
      </c>
      <c r="C47" s="79"/>
      <c r="D47" s="79"/>
      <c r="E47" s="79"/>
      <c r="F47" s="79"/>
      <c r="G47" s="79"/>
      <c r="H47" s="23" t="s">
        <v>28</v>
      </c>
      <c r="I47" s="23" t="s">
        <v>33</v>
      </c>
      <c r="J47" s="23" t="s">
        <v>1</v>
      </c>
      <c r="K47" s="24" t="s">
        <v>29</v>
      </c>
    </row>
    <row r="48" spans="2:11" ht="19.5" thickBot="1" x14ac:dyDescent="0.3">
      <c r="B48" s="78"/>
      <c r="C48" s="79"/>
      <c r="D48" s="79"/>
      <c r="E48" s="79"/>
      <c r="F48" s="79"/>
      <c r="G48" s="79"/>
      <c r="H48" s="25">
        <f>SUM(K46:K46)</f>
        <v>0</v>
      </c>
      <c r="I48" s="26">
        <f>IF(H48&gt;=10,10,H48)</f>
        <v>0</v>
      </c>
      <c r="J48" s="25">
        <v>1.5</v>
      </c>
      <c r="K48" s="27">
        <f>I48*J48</f>
        <v>0</v>
      </c>
    </row>
    <row r="49" spans="2:11" x14ac:dyDescent="0.25">
      <c r="B49" s="10"/>
      <c r="C49" s="6"/>
      <c r="D49" s="6"/>
      <c r="E49" s="6"/>
      <c r="F49" s="11"/>
      <c r="G49" s="6"/>
      <c r="H49" s="6"/>
      <c r="I49" s="6"/>
      <c r="J49" s="6"/>
      <c r="K49" s="12"/>
    </row>
    <row r="50" spans="2:11" ht="49.5" customHeight="1" x14ac:dyDescent="0.25">
      <c r="B50" s="63" t="s">
        <v>93</v>
      </c>
      <c r="C50" s="64"/>
      <c r="D50" s="64"/>
      <c r="E50" s="64"/>
      <c r="F50" s="64"/>
      <c r="G50" s="64"/>
      <c r="H50" s="64"/>
      <c r="I50" s="64"/>
      <c r="J50" s="64"/>
      <c r="K50" s="65"/>
    </row>
    <row r="51" spans="2:11" ht="30" x14ac:dyDescent="0.25">
      <c r="B51" s="91" t="s">
        <v>0</v>
      </c>
      <c r="C51" s="92"/>
      <c r="D51" s="92"/>
      <c r="E51" s="92"/>
      <c r="F51" s="16" t="s">
        <v>19</v>
      </c>
      <c r="G51" s="16" t="s">
        <v>20</v>
      </c>
      <c r="H51" s="46" t="s">
        <v>154</v>
      </c>
      <c r="I51" s="16" t="s">
        <v>23</v>
      </c>
      <c r="J51" s="16" t="s">
        <v>18</v>
      </c>
      <c r="K51" s="17" t="s">
        <v>24</v>
      </c>
    </row>
    <row r="52" spans="2:11" ht="30.75" customHeight="1" thickBot="1" x14ac:dyDescent="0.3">
      <c r="B52" s="93" t="s">
        <v>92</v>
      </c>
      <c r="C52" s="94"/>
      <c r="D52" s="94"/>
      <c r="E52" s="94"/>
      <c r="F52" s="49" t="s">
        <v>25</v>
      </c>
      <c r="G52" s="50"/>
      <c r="H52" s="57"/>
      <c r="I52" s="19">
        <v>10</v>
      </c>
      <c r="J52" s="19">
        <f>G52*I52</f>
        <v>0</v>
      </c>
      <c r="K52" s="20">
        <f>IF(J52&gt;=10,10,J52)</f>
        <v>0</v>
      </c>
    </row>
    <row r="53" spans="2:11" ht="15" customHeight="1" x14ac:dyDescent="0.25">
      <c r="B53" s="78" t="s">
        <v>91</v>
      </c>
      <c r="C53" s="79"/>
      <c r="D53" s="79"/>
      <c r="E53" s="79"/>
      <c r="F53" s="79"/>
      <c r="G53" s="79"/>
      <c r="H53" s="23" t="s">
        <v>28</v>
      </c>
      <c r="I53" s="23" t="s">
        <v>33</v>
      </c>
      <c r="J53" s="23" t="s">
        <v>1</v>
      </c>
      <c r="K53" s="24" t="s">
        <v>29</v>
      </c>
    </row>
    <row r="54" spans="2:11" ht="19.5" thickBot="1" x14ac:dyDescent="0.3">
      <c r="B54" s="78"/>
      <c r="C54" s="79"/>
      <c r="D54" s="79"/>
      <c r="E54" s="79"/>
      <c r="F54" s="79"/>
      <c r="G54" s="79"/>
      <c r="H54" s="25">
        <f>SUM(K52:K52)</f>
        <v>0</v>
      </c>
      <c r="I54" s="26">
        <f>IF(H54&gt;=10,10,H54)</f>
        <v>0</v>
      </c>
      <c r="J54" s="25">
        <v>1</v>
      </c>
      <c r="K54" s="27">
        <f>I54*J54</f>
        <v>0</v>
      </c>
    </row>
    <row r="55" spans="2:11" ht="15.75" thickBot="1" x14ac:dyDescent="0.3">
      <c r="B55" s="10"/>
      <c r="C55" s="6"/>
      <c r="D55" s="6"/>
      <c r="E55" s="6"/>
      <c r="F55" s="11"/>
      <c r="G55" s="6"/>
      <c r="H55" s="6"/>
      <c r="I55" s="6"/>
      <c r="J55" s="6"/>
      <c r="K55" s="12"/>
    </row>
    <row r="56" spans="2:11" ht="15" customHeight="1" x14ac:dyDescent="0.25">
      <c r="B56" s="72" t="s">
        <v>94</v>
      </c>
      <c r="C56" s="73"/>
      <c r="D56" s="73"/>
      <c r="E56" s="73"/>
      <c r="F56" s="73"/>
      <c r="G56" s="73"/>
      <c r="H56" s="73"/>
      <c r="I56" s="73"/>
      <c r="J56" s="73"/>
      <c r="K56" s="70">
        <f>K54+K48+K41+K33+K24+K17+K10</f>
        <v>0</v>
      </c>
    </row>
    <row r="57" spans="2:11" ht="16.5" customHeight="1" thickBot="1" x14ac:dyDescent="0.3">
      <c r="B57" s="74"/>
      <c r="C57" s="75"/>
      <c r="D57" s="75"/>
      <c r="E57" s="75"/>
      <c r="F57" s="75"/>
      <c r="G57" s="75"/>
      <c r="H57" s="75"/>
      <c r="I57" s="75"/>
      <c r="J57" s="75"/>
      <c r="K57" s="71"/>
    </row>
    <row r="58" spans="2:11" hidden="1" x14ac:dyDescent="0.25">
      <c r="K58" s="29">
        <f>K56</f>
        <v>0</v>
      </c>
    </row>
  </sheetData>
  <sheetProtection algorithmName="SHA-512" hashValue="q/p2XZAn4yYPUhPBTIasaUBNyEZx/SNTnPFx/EI7HzePhAHCUbJ7VMTn4qw1lsadpT22wVBGUpCikwRRPynLyA==" saltValue="aIQO4PQSFrrYv34PygmQ/g==" spinCount="100000" sheet="1" objects="1" scenarios="1"/>
  <mergeCells count="40">
    <mergeCell ref="B5:E5"/>
    <mergeCell ref="B2:K2"/>
    <mergeCell ref="B3:K3"/>
    <mergeCell ref="B4:E4"/>
    <mergeCell ref="B6:E6"/>
    <mergeCell ref="B7:E7"/>
    <mergeCell ref="B8:E8"/>
    <mergeCell ref="B12:K12"/>
    <mergeCell ref="B21:E21"/>
    <mergeCell ref="B13:E13"/>
    <mergeCell ref="B14:E14"/>
    <mergeCell ref="B15:E15"/>
    <mergeCell ref="B19:K19"/>
    <mergeCell ref="B20:E20"/>
    <mergeCell ref="B9:G10"/>
    <mergeCell ref="B16:G17"/>
    <mergeCell ref="B37:E37"/>
    <mergeCell ref="B22:E22"/>
    <mergeCell ref="B26:K26"/>
    <mergeCell ref="B27:E27"/>
    <mergeCell ref="B28:E28"/>
    <mergeCell ref="B29:E29"/>
    <mergeCell ref="B30:E30"/>
    <mergeCell ref="B31:E31"/>
    <mergeCell ref="B36:K36"/>
    <mergeCell ref="B23:G24"/>
    <mergeCell ref="B32:G33"/>
    <mergeCell ref="B50:K50"/>
    <mergeCell ref="B46:E46"/>
    <mergeCell ref="B38:E38"/>
    <mergeCell ref="B39:E39"/>
    <mergeCell ref="B44:K44"/>
    <mergeCell ref="B45:E45"/>
    <mergeCell ref="B40:G41"/>
    <mergeCell ref="B47:G48"/>
    <mergeCell ref="B51:E51"/>
    <mergeCell ref="B52:E52"/>
    <mergeCell ref="B56:J57"/>
    <mergeCell ref="K56:K57"/>
    <mergeCell ref="B53:G54"/>
  </mergeCells>
  <pageMargins left="0.51181102362204722" right="0.51181102362204722" top="0.59055118110236227" bottom="0.59055118110236227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5"/>
  <sheetViews>
    <sheetView showGridLines="0" workbookViewId="0">
      <selection activeCell="M4" sqref="M4"/>
    </sheetView>
  </sheetViews>
  <sheetFormatPr defaultRowHeight="15" x14ac:dyDescent="0.25"/>
  <cols>
    <col min="1" max="1" width="1.42578125" style="1" customWidth="1"/>
    <col min="2" max="4" width="9.140625" style="1"/>
    <col min="5" max="5" width="15.140625" style="1" customWidth="1"/>
    <col min="6" max="6" width="9.140625" style="15"/>
    <col min="7" max="7" width="9.140625" style="1"/>
    <col min="8" max="8" width="14" style="1" bestFit="1" customWidth="1"/>
    <col min="9" max="9" width="9.140625" style="1"/>
    <col min="10" max="10" width="9.7109375" style="1" customWidth="1"/>
    <col min="11" max="11" width="10.85546875" style="1" customWidth="1"/>
    <col min="12" max="16384" width="9.140625" style="1"/>
  </cols>
  <sheetData>
    <row r="1" spans="2:11" ht="8.25" customHeight="1" thickBot="1" x14ac:dyDescent="0.3"/>
    <row r="2" spans="2:11" ht="19.5" thickBot="1" x14ac:dyDescent="0.35">
      <c r="B2" s="85" t="s">
        <v>153</v>
      </c>
      <c r="C2" s="86"/>
      <c r="D2" s="86"/>
      <c r="E2" s="86"/>
      <c r="F2" s="86"/>
      <c r="G2" s="86"/>
      <c r="H2" s="86"/>
      <c r="I2" s="86"/>
      <c r="J2" s="86"/>
      <c r="K2" s="87"/>
    </row>
    <row r="3" spans="2:11" ht="23.25" customHeight="1" x14ac:dyDescent="0.25">
      <c r="B3" s="88" t="s">
        <v>96</v>
      </c>
      <c r="C3" s="89"/>
      <c r="D3" s="89"/>
      <c r="E3" s="89"/>
      <c r="F3" s="89"/>
      <c r="G3" s="89"/>
      <c r="H3" s="89"/>
      <c r="I3" s="89"/>
      <c r="J3" s="89"/>
      <c r="K3" s="90"/>
    </row>
    <row r="4" spans="2:11" ht="30" customHeight="1" x14ac:dyDescent="0.25">
      <c r="B4" s="66" t="s">
        <v>0</v>
      </c>
      <c r="C4" s="67"/>
      <c r="D4" s="67"/>
      <c r="E4" s="67"/>
      <c r="F4" s="47" t="s">
        <v>19</v>
      </c>
      <c r="G4" s="47" t="s">
        <v>20</v>
      </c>
      <c r="H4" s="47" t="s">
        <v>154</v>
      </c>
      <c r="I4" s="47" t="s">
        <v>23</v>
      </c>
      <c r="J4" s="47" t="s">
        <v>18</v>
      </c>
      <c r="K4" s="32" t="s">
        <v>24</v>
      </c>
    </row>
    <row r="5" spans="2:11" ht="31.5" customHeight="1" x14ac:dyDescent="0.25">
      <c r="B5" s="103" t="s">
        <v>7</v>
      </c>
      <c r="C5" s="104"/>
      <c r="D5" s="104"/>
      <c r="E5" s="105"/>
      <c r="F5" s="33" t="s">
        <v>69</v>
      </c>
      <c r="G5" s="30"/>
      <c r="H5" s="57"/>
      <c r="I5" s="34">
        <v>10</v>
      </c>
      <c r="J5" s="34">
        <f>G5*I5</f>
        <v>0</v>
      </c>
      <c r="K5" s="35">
        <f>IF(J5&gt;=10,10,J5)</f>
        <v>0</v>
      </c>
    </row>
    <row r="6" spans="2:11" ht="15.95" customHeight="1" x14ac:dyDescent="0.25">
      <c r="B6" s="103" t="s">
        <v>97</v>
      </c>
      <c r="C6" s="104"/>
      <c r="D6" s="104"/>
      <c r="E6" s="105"/>
      <c r="F6" s="33" t="s">
        <v>69</v>
      </c>
      <c r="G6" s="30"/>
      <c r="H6" s="57"/>
      <c r="I6" s="34">
        <v>10</v>
      </c>
      <c r="J6" s="34">
        <f>G6*I6</f>
        <v>0</v>
      </c>
      <c r="K6" s="35">
        <f>IF(J6&gt;=10,10,J6)</f>
        <v>0</v>
      </c>
    </row>
    <row r="7" spans="2:11" ht="33.75" customHeight="1" thickBot="1" x14ac:dyDescent="0.3">
      <c r="B7" s="106" t="s">
        <v>98</v>
      </c>
      <c r="C7" s="107"/>
      <c r="D7" s="107"/>
      <c r="E7" s="108"/>
      <c r="F7" s="51" t="s">
        <v>69</v>
      </c>
      <c r="G7" s="50"/>
      <c r="H7" s="57"/>
      <c r="I7" s="53">
        <v>10</v>
      </c>
      <c r="J7" s="34">
        <f>G7*I7</f>
        <v>0</v>
      </c>
      <c r="K7" s="54">
        <f>IF(J7&gt;=10,10,J7)</f>
        <v>0</v>
      </c>
    </row>
    <row r="8" spans="2:11" ht="18.75" customHeight="1" x14ac:dyDescent="0.25">
      <c r="B8" s="78" t="s">
        <v>95</v>
      </c>
      <c r="C8" s="79"/>
      <c r="D8" s="79"/>
      <c r="E8" s="79"/>
      <c r="F8" s="79"/>
      <c r="G8" s="79"/>
      <c r="H8" s="23" t="s">
        <v>28</v>
      </c>
      <c r="I8" s="23" t="s">
        <v>33</v>
      </c>
      <c r="J8" s="23" t="s">
        <v>1</v>
      </c>
      <c r="K8" s="24" t="s">
        <v>29</v>
      </c>
    </row>
    <row r="9" spans="2:11" ht="19.5" thickBot="1" x14ac:dyDescent="0.3">
      <c r="B9" s="78"/>
      <c r="C9" s="79"/>
      <c r="D9" s="79"/>
      <c r="E9" s="79"/>
      <c r="F9" s="79"/>
      <c r="G9" s="79"/>
      <c r="H9" s="25">
        <f>SUM(K5:K7)</f>
        <v>0</v>
      </c>
      <c r="I9" s="26">
        <f>IF(H9&gt;=10,10,H9)</f>
        <v>0</v>
      </c>
      <c r="J9" s="25">
        <v>1</v>
      </c>
      <c r="K9" s="27">
        <f>I9*J9</f>
        <v>0</v>
      </c>
    </row>
    <row r="10" spans="2:11" x14ac:dyDescent="0.25">
      <c r="B10" s="10"/>
      <c r="C10" s="6"/>
      <c r="D10" s="6"/>
      <c r="E10" s="6"/>
      <c r="F10" s="11"/>
      <c r="G10" s="6"/>
      <c r="H10" s="6"/>
      <c r="I10" s="6"/>
      <c r="J10" s="6"/>
      <c r="K10" s="12"/>
    </row>
    <row r="11" spans="2:11" ht="50.25" customHeight="1" x14ac:dyDescent="0.25">
      <c r="B11" s="63" t="s">
        <v>100</v>
      </c>
      <c r="C11" s="64"/>
      <c r="D11" s="64"/>
      <c r="E11" s="64"/>
      <c r="F11" s="64"/>
      <c r="G11" s="64"/>
      <c r="H11" s="64"/>
      <c r="I11" s="64"/>
      <c r="J11" s="64"/>
      <c r="K11" s="65"/>
    </row>
    <row r="12" spans="2:11" ht="30" x14ac:dyDescent="0.25">
      <c r="B12" s="91" t="s">
        <v>0</v>
      </c>
      <c r="C12" s="92"/>
      <c r="D12" s="92"/>
      <c r="E12" s="92"/>
      <c r="F12" s="16" t="s">
        <v>19</v>
      </c>
      <c r="G12" s="16" t="s">
        <v>20</v>
      </c>
      <c r="H12" s="46" t="s">
        <v>154</v>
      </c>
      <c r="I12" s="16" t="s">
        <v>23</v>
      </c>
      <c r="J12" s="16" t="s">
        <v>18</v>
      </c>
      <c r="K12" s="17" t="s">
        <v>24</v>
      </c>
    </row>
    <row r="13" spans="2:11" ht="19.5" customHeight="1" x14ac:dyDescent="0.25">
      <c r="B13" s="95" t="s">
        <v>8</v>
      </c>
      <c r="C13" s="96"/>
      <c r="D13" s="96"/>
      <c r="E13" s="96"/>
      <c r="F13" s="18" t="s">
        <v>69</v>
      </c>
      <c r="G13" s="30"/>
      <c r="H13" s="57"/>
      <c r="I13" s="19">
        <v>10</v>
      </c>
      <c r="J13" s="19">
        <f>G13*I13</f>
        <v>0</v>
      </c>
      <c r="K13" s="20">
        <f>IF(J13&gt;=10,10,J13)</f>
        <v>0</v>
      </c>
    </row>
    <row r="14" spans="2:11" ht="31.5" customHeight="1" x14ac:dyDescent="0.25">
      <c r="B14" s="95" t="s">
        <v>101</v>
      </c>
      <c r="C14" s="96"/>
      <c r="D14" s="96"/>
      <c r="E14" s="96"/>
      <c r="F14" s="18" t="s">
        <v>69</v>
      </c>
      <c r="G14" s="30"/>
      <c r="H14" s="57"/>
      <c r="I14" s="19">
        <v>10</v>
      </c>
      <c r="J14" s="19">
        <f>G14*I14</f>
        <v>0</v>
      </c>
      <c r="K14" s="20">
        <f>IF(J14&gt;=10,10,J14)</f>
        <v>0</v>
      </c>
    </row>
    <row r="15" spans="2:11" ht="50.25" customHeight="1" x14ac:dyDescent="0.25">
      <c r="B15" s="95" t="s">
        <v>102</v>
      </c>
      <c r="C15" s="96"/>
      <c r="D15" s="96"/>
      <c r="E15" s="96"/>
      <c r="F15" s="18" t="s">
        <v>69</v>
      </c>
      <c r="G15" s="30"/>
      <c r="H15" s="57"/>
      <c r="I15" s="19">
        <v>10</v>
      </c>
      <c r="J15" s="19">
        <f>G15*I15</f>
        <v>0</v>
      </c>
      <c r="K15" s="20">
        <f>IF(J15&gt;=10,10,J15)</f>
        <v>0</v>
      </c>
    </row>
    <row r="16" spans="2:11" ht="36" customHeight="1" x14ac:dyDescent="0.25">
      <c r="B16" s="95" t="s">
        <v>103</v>
      </c>
      <c r="C16" s="96"/>
      <c r="D16" s="96"/>
      <c r="E16" s="96"/>
      <c r="F16" s="18" t="s">
        <v>69</v>
      </c>
      <c r="G16" s="30"/>
      <c r="H16" s="57"/>
      <c r="I16" s="19">
        <v>5</v>
      </c>
      <c r="J16" s="19">
        <f>G16*I16</f>
        <v>0</v>
      </c>
      <c r="K16" s="20">
        <f>IF(J16&gt;=10,10,J16)</f>
        <v>0</v>
      </c>
    </row>
    <row r="17" spans="2:11" ht="50.25" customHeight="1" thickBot="1" x14ac:dyDescent="0.3">
      <c r="B17" s="93" t="s">
        <v>104</v>
      </c>
      <c r="C17" s="94"/>
      <c r="D17" s="94"/>
      <c r="E17" s="94"/>
      <c r="F17" s="49" t="s">
        <v>69</v>
      </c>
      <c r="G17" s="50"/>
      <c r="H17" s="57"/>
      <c r="I17" s="19">
        <v>5</v>
      </c>
      <c r="J17" s="19">
        <f>G17*I17</f>
        <v>0</v>
      </c>
      <c r="K17" s="20">
        <f>IF(J17&gt;=10,10,J17)</f>
        <v>0</v>
      </c>
    </row>
    <row r="18" spans="2:11" ht="15" customHeight="1" x14ac:dyDescent="0.25">
      <c r="B18" s="78" t="s">
        <v>99</v>
      </c>
      <c r="C18" s="79"/>
      <c r="D18" s="79"/>
      <c r="E18" s="79"/>
      <c r="F18" s="79"/>
      <c r="G18" s="79"/>
      <c r="H18" s="23" t="s">
        <v>28</v>
      </c>
      <c r="I18" s="23" t="s">
        <v>33</v>
      </c>
      <c r="J18" s="23" t="s">
        <v>1</v>
      </c>
      <c r="K18" s="24" t="s">
        <v>29</v>
      </c>
    </row>
    <row r="19" spans="2:11" ht="19.5" thickBot="1" x14ac:dyDescent="0.3">
      <c r="B19" s="78"/>
      <c r="C19" s="79"/>
      <c r="D19" s="79"/>
      <c r="E19" s="79"/>
      <c r="F19" s="79"/>
      <c r="G19" s="79"/>
      <c r="H19" s="25">
        <f>SUM(K13:K17)</f>
        <v>0</v>
      </c>
      <c r="I19" s="26">
        <f>IF(H19&gt;=10,10,H19)</f>
        <v>0</v>
      </c>
      <c r="J19" s="25">
        <v>1.5</v>
      </c>
      <c r="K19" s="27">
        <f>I19*J19</f>
        <v>0</v>
      </c>
    </row>
    <row r="20" spans="2:11" x14ac:dyDescent="0.25">
      <c r="B20" s="10"/>
      <c r="C20" s="6"/>
      <c r="D20" s="6"/>
      <c r="E20" s="6"/>
      <c r="F20" s="11"/>
      <c r="G20" s="6"/>
      <c r="H20" s="6"/>
      <c r="I20" s="6"/>
      <c r="J20" s="6"/>
      <c r="K20" s="12"/>
    </row>
    <row r="21" spans="2:11" ht="53.25" customHeight="1" x14ac:dyDescent="0.25">
      <c r="B21" s="63" t="s">
        <v>110</v>
      </c>
      <c r="C21" s="64"/>
      <c r="D21" s="64"/>
      <c r="E21" s="64"/>
      <c r="F21" s="64"/>
      <c r="G21" s="64"/>
      <c r="H21" s="64"/>
      <c r="I21" s="64"/>
      <c r="J21" s="64"/>
      <c r="K21" s="65"/>
    </row>
    <row r="22" spans="2:11" ht="30" x14ac:dyDescent="0.25">
      <c r="B22" s="91" t="s">
        <v>0</v>
      </c>
      <c r="C22" s="92"/>
      <c r="D22" s="92"/>
      <c r="E22" s="92"/>
      <c r="F22" s="16" t="s">
        <v>19</v>
      </c>
      <c r="G22" s="16" t="s">
        <v>20</v>
      </c>
      <c r="H22" s="46" t="s">
        <v>154</v>
      </c>
      <c r="I22" s="16" t="s">
        <v>23</v>
      </c>
      <c r="J22" s="16" t="s">
        <v>18</v>
      </c>
      <c r="K22" s="17" t="s">
        <v>24</v>
      </c>
    </row>
    <row r="23" spans="2:11" ht="62.25" customHeight="1" x14ac:dyDescent="0.25">
      <c r="B23" s="95" t="s">
        <v>106</v>
      </c>
      <c r="C23" s="96"/>
      <c r="D23" s="96"/>
      <c r="E23" s="96"/>
      <c r="F23" s="18" t="s">
        <v>69</v>
      </c>
      <c r="G23" s="30"/>
      <c r="H23" s="57"/>
      <c r="I23" s="19">
        <v>10</v>
      </c>
      <c r="J23" s="19">
        <f>G23*I23</f>
        <v>0</v>
      </c>
      <c r="K23" s="20">
        <f>IF(J23&gt;=10,10,J23)</f>
        <v>0</v>
      </c>
    </row>
    <row r="24" spans="2:11" ht="62.25" customHeight="1" x14ac:dyDescent="0.25">
      <c r="B24" s="95" t="s">
        <v>107</v>
      </c>
      <c r="C24" s="96"/>
      <c r="D24" s="96"/>
      <c r="E24" s="96"/>
      <c r="F24" s="18" t="s">
        <v>69</v>
      </c>
      <c r="G24" s="30"/>
      <c r="H24" s="57"/>
      <c r="I24" s="19">
        <v>5</v>
      </c>
      <c r="J24" s="19">
        <f>G24*I24</f>
        <v>0</v>
      </c>
      <c r="K24" s="20">
        <f>IF(J24&gt;=10,10,J24)</f>
        <v>0</v>
      </c>
    </row>
    <row r="25" spans="2:11" ht="19.5" customHeight="1" x14ac:dyDescent="0.25">
      <c r="B25" s="95" t="s">
        <v>108</v>
      </c>
      <c r="C25" s="96"/>
      <c r="D25" s="96"/>
      <c r="E25" s="96"/>
      <c r="F25" s="18" t="s">
        <v>69</v>
      </c>
      <c r="G25" s="30"/>
      <c r="H25" s="57"/>
      <c r="I25" s="19">
        <v>10</v>
      </c>
      <c r="J25" s="19">
        <f>G25*I25</f>
        <v>0</v>
      </c>
      <c r="K25" s="20">
        <f>IF(J25&gt;=10,10,J25)</f>
        <v>0</v>
      </c>
    </row>
    <row r="26" spans="2:11" ht="21" customHeight="1" thickBot="1" x14ac:dyDescent="0.3">
      <c r="B26" s="93" t="s">
        <v>109</v>
      </c>
      <c r="C26" s="94"/>
      <c r="D26" s="94"/>
      <c r="E26" s="94"/>
      <c r="F26" s="49" t="s">
        <v>69</v>
      </c>
      <c r="G26" s="50"/>
      <c r="H26" s="57"/>
      <c r="I26" s="19">
        <v>5</v>
      </c>
      <c r="J26" s="19">
        <f>G26*I26</f>
        <v>0</v>
      </c>
      <c r="K26" s="20">
        <f>IF(J26&gt;=10,10,J26)</f>
        <v>0</v>
      </c>
    </row>
    <row r="27" spans="2:11" ht="15" customHeight="1" x14ac:dyDescent="0.25">
      <c r="B27" s="78" t="s">
        <v>105</v>
      </c>
      <c r="C27" s="79"/>
      <c r="D27" s="79"/>
      <c r="E27" s="79"/>
      <c r="F27" s="79"/>
      <c r="G27" s="79"/>
      <c r="H27" s="23" t="s">
        <v>28</v>
      </c>
      <c r="I27" s="23" t="s">
        <v>33</v>
      </c>
      <c r="J27" s="23" t="s">
        <v>1</v>
      </c>
      <c r="K27" s="24" t="s">
        <v>29</v>
      </c>
    </row>
    <row r="28" spans="2:11" ht="19.5" thickBot="1" x14ac:dyDescent="0.3">
      <c r="B28" s="78"/>
      <c r="C28" s="79"/>
      <c r="D28" s="79"/>
      <c r="E28" s="79"/>
      <c r="F28" s="79"/>
      <c r="G28" s="79"/>
      <c r="H28" s="25">
        <f>SUM(K23:K26)</f>
        <v>0</v>
      </c>
      <c r="I28" s="26">
        <f>IF(H28&gt;=10,10,H28)</f>
        <v>0</v>
      </c>
      <c r="J28" s="25">
        <v>1.5</v>
      </c>
      <c r="K28" s="27">
        <f>I28*J28</f>
        <v>0</v>
      </c>
    </row>
    <row r="29" spans="2:11" x14ac:dyDescent="0.25">
      <c r="B29" s="28" t="s">
        <v>111</v>
      </c>
      <c r="C29" s="6"/>
      <c r="D29" s="6"/>
      <c r="E29" s="6"/>
      <c r="F29" s="11"/>
      <c r="G29" s="6"/>
      <c r="H29" s="6"/>
      <c r="I29" s="6"/>
      <c r="J29" s="6"/>
      <c r="K29" s="12"/>
    </row>
    <row r="30" spans="2:11" x14ac:dyDescent="0.25">
      <c r="B30" s="10"/>
      <c r="C30" s="6"/>
      <c r="D30" s="6"/>
      <c r="E30" s="6"/>
      <c r="F30" s="11"/>
      <c r="G30" s="6"/>
      <c r="H30" s="6"/>
      <c r="I30" s="6"/>
      <c r="J30" s="6"/>
      <c r="K30" s="12"/>
    </row>
    <row r="31" spans="2:11" ht="33.75" customHeight="1" x14ac:dyDescent="0.25">
      <c r="B31" s="63" t="s">
        <v>113</v>
      </c>
      <c r="C31" s="64"/>
      <c r="D31" s="64"/>
      <c r="E31" s="64"/>
      <c r="F31" s="64"/>
      <c r="G31" s="64"/>
      <c r="H31" s="64"/>
      <c r="I31" s="64"/>
      <c r="J31" s="64"/>
      <c r="K31" s="65"/>
    </row>
    <row r="32" spans="2:11" ht="30" x14ac:dyDescent="0.25">
      <c r="B32" s="91" t="s">
        <v>0</v>
      </c>
      <c r="C32" s="92"/>
      <c r="D32" s="92"/>
      <c r="E32" s="92"/>
      <c r="F32" s="16" t="s">
        <v>19</v>
      </c>
      <c r="G32" s="16" t="s">
        <v>20</v>
      </c>
      <c r="H32" s="46" t="s">
        <v>154</v>
      </c>
      <c r="I32" s="16" t="s">
        <v>23</v>
      </c>
      <c r="J32" s="16" t="s">
        <v>18</v>
      </c>
      <c r="K32" s="17" t="s">
        <v>24</v>
      </c>
    </row>
    <row r="33" spans="2:11" ht="48" customHeight="1" x14ac:dyDescent="0.25">
      <c r="B33" s="95" t="s">
        <v>114</v>
      </c>
      <c r="C33" s="96"/>
      <c r="D33" s="96"/>
      <c r="E33" s="96"/>
      <c r="F33" s="18" t="s">
        <v>69</v>
      </c>
      <c r="G33" s="30"/>
      <c r="H33" s="57"/>
      <c r="I33" s="19">
        <v>10</v>
      </c>
      <c r="J33" s="19">
        <f>G33*I33</f>
        <v>0</v>
      </c>
      <c r="K33" s="20">
        <f>IF(J33&gt;=10,10,J33)</f>
        <v>0</v>
      </c>
    </row>
    <row r="34" spans="2:11" ht="48.75" customHeight="1" x14ac:dyDescent="0.25">
      <c r="B34" s="95" t="s">
        <v>115</v>
      </c>
      <c r="C34" s="96"/>
      <c r="D34" s="96"/>
      <c r="E34" s="96"/>
      <c r="F34" s="18" t="s">
        <v>69</v>
      </c>
      <c r="G34" s="30"/>
      <c r="H34" s="57"/>
      <c r="I34" s="19">
        <v>5</v>
      </c>
      <c r="J34" s="19">
        <f>G34*I34</f>
        <v>0</v>
      </c>
      <c r="K34" s="20">
        <f>IF(J34&gt;=10,10,J34)</f>
        <v>0</v>
      </c>
    </row>
    <row r="35" spans="2:11" ht="46.5" customHeight="1" x14ac:dyDescent="0.25">
      <c r="B35" s="95" t="s">
        <v>116</v>
      </c>
      <c r="C35" s="96"/>
      <c r="D35" s="96"/>
      <c r="E35" s="96"/>
      <c r="F35" s="18" t="s">
        <v>69</v>
      </c>
      <c r="G35" s="30"/>
      <c r="H35" s="57"/>
      <c r="I35" s="19">
        <v>10</v>
      </c>
      <c r="J35" s="19">
        <f>G35*I35</f>
        <v>0</v>
      </c>
      <c r="K35" s="20">
        <f>IF(J35&gt;=10,10,J35)</f>
        <v>0</v>
      </c>
    </row>
    <row r="36" spans="2:11" ht="38.25" customHeight="1" thickBot="1" x14ac:dyDescent="0.3">
      <c r="B36" s="93" t="s">
        <v>117</v>
      </c>
      <c r="C36" s="94"/>
      <c r="D36" s="94"/>
      <c r="E36" s="94"/>
      <c r="F36" s="49" t="s">
        <v>69</v>
      </c>
      <c r="G36" s="50"/>
      <c r="H36" s="57"/>
      <c r="I36" s="19">
        <v>10</v>
      </c>
      <c r="J36" s="19">
        <f>G36*I36</f>
        <v>0</v>
      </c>
      <c r="K36" s="20">
        <f>IF(J36&gt;=10,10,J36)</f>
        <v>0</v>
      </c>
    </row>
    <row r="37" spans="2:11" ht="15" customHeight="1" x14ac:dyDescent="0.25">
      <c r="B37" s="78" t="s">
        <v>112</v>
      </c>
      <c r="C37" s="79"/>
      <c r="D37" s="79"/>
      <c r="E37" s="79"/>
      <c r="F37" s="79"/>
      <c r="G37" s="79"/>
      <c r="H37" s="23" t="s">
        <v>28</v>
      </c>
      <c r="I37" s="23" t="s">
        <v>33</v>
      </c>
      <c r="J37" s="23" t="s">
        <v>1</v>
      </c>
      <c r="K37" s="24" t="s">
        <v>29</v>
      </c>
    </row>
    <row r="38" spans="2:11" ht="19.5" thickBot="1" x14ac:dyDescent="0.3">
      <c r="B38" s="78"/>
      <c r="C38" s="79"/>
      <c r="D38" s="79"/>
      <c r="E38" s="79"/>
      <c r="F38" s="79"/>
      <c r="G38" s="79"/>
      <c r="H38" s="25">
        <f>SUM(K33:K36)</f>
        <v>0</v>
      </c>
      <c r="I38" s="26">
        <f>IF(H38&gt;=10,10,H38)</f>
        <v>0</v>
      </c>
      <c r="J38" s="25">
        <v>1</v>
      </c>
      <c r="K38" s="27">
        <f>I38*J38</f>
        <v>0</v>
      </c>
    </row>
    <row r="39" spans="2:11" x14ac:dyDescent="0.25">
      <c r="B39" s="28" t="s">
        <v>118</v>
      </c>
      <c r="C39" s="6"/>
      <c r="D39" s="6"/>
      <c r="E39" s="6"/>
      <c r="F39" s="11"/>
      <c r="G39" s="6"/>
      <c r="H39" s="6"/>
      <c r="I39" s="6"/>
      <c r="J39" s="6"/>
      <c r="K39" s="12"/>
    </row>
    <row r="40" spans="2:11" x14ac:dyDescent="0.25">
      <c r="B40" s="10"/>
      <c r="C40" s="6"/>
      <c r="D40" s="6"/>
      <c r="E40" s="6"/>
      <c r="F40" s="11"/>
      <c r="G40" s="6"/>
      <c r="H40" s="6"/>
      <c r="I40" s="6"/>
      <c r="J40" s="6"/>
      <c r="K40" s="12"/>
    </row>
    <row r="41" spans="2:11" ht="32.25" customHeight="1" x14ac:dyDescent="0.25">
      <c r="B41" s="63" t="s">
        <v>120</v>
      </c>
      <c r="C41" s="64"/>
      <c r="D41" s="64"/>
      <c r="E41" s="64"/>
      <c r="F41" s="64"/>
      <c r="G41" s="64"/>
      <c r="H41" s="64"/>
      <c r="I41" s="64"/>
      <c r="J41" s="64"/>
      <c r="K41" s="65"/>
    </row>
    <row r="42" spans="2:11" ht="30" x14ac:dyDescent="0.25">
      <c r="B42" s="91" t="s">
        <v>0</v>
      </c>
      <c r="C42" s="92"/>
      <c r="D42" s="92"/>
      <c r="E42" s="92"/>
      <c r="F42" s="16" t="s">
        <v>19</v>
      </c>
      <c r="G42" s="16" t="s">
        <v>20</v>
      </c>
      <c r="H42" s="46" t="s">
        <v>154</v>
      </c>
      <c r="I42" s="16" t="s">
        <v>23</v>
      </c>
      <c r="J42" s="16" t="s">
        <v>18</v>
      </c>
      <c r="K42" s="17" t="s">
        <v>24</v>
      </c>
    </row>
    <row r="43" spans="2:11" ht="18" customHeight="1" x14ac:dyDescent="0.25">
      <c r="B43" s="95" t="s">
        <v>9</v>
      </c>
      <c r="C43" s="96"/>
      <c r="D43" s="96"/>
      <c r="E43" s="96"/>
      <c r="F43" s="18" t="s">
        <v>69</v>
      </c>
      <c r="G43" s="30"/>
      <c r="H43" s="57"/>
      <c r="I43" s="19">
        <v>10</v>
      </c>
      <c r="J43" s="19">
        <f>G43*I43</f>
        <v>0</v>
      </c>
      <c r="K43" s="20">
        <f>IF(J43&gt;=10,10,J43)</f>
        <v>0</v>
      </c>
    </row>
    <row r="44" spans="2:11" ht="18" customHeight="1" thickBot="1" x14ac:dyDescent="0.3">
      <c r="B44" s="93" t="s">
        <v>10</v>
      </c>
      <c r="C44" s="94"/>
      <c r="D44" s="94"/>
      <c r="E44" s="94"/>
      <c r="F44" s="49" t="s">
        <v>69</v>
      </c>
      <c r="G44" s="50"/>
      <c r="H44" s="57"/>
      <c r="I44" s="19">
        <v>10</v>
      </c>
      <c r="J44" s="19">
        <f>G44*I44</f>
        <v>0</v>
      </c>
      <c r="K44" s="20">
        <f>IF(J44&gt;=10,10,J44)</f>
        <v>0</v>
      </c>
    </row>
    <row r="45" spans="2:11" ht="15" customHeight="1" x14ac:dyDescent="0.25">
      <c r="B45" s="78" t="s">
        <v>119</v>
      </c>
      <c r="C45" s="79"/>
      <c r="D45" s="79"/>
      <c r="E45" s="79"/>
      <c r="F45" s="79"/>
      <c r="G45" s="79"/>
      <c r="H45" s="23" t="s">
        <v>28</v>
      </c>
      <c r="I45" s="23" t="s">
        <v>33</v>
      </c>
      <c r="J45" s="23" t="s">
        <v>1</v>
      </c>
      <c r="K45" s="24" t="s">
        <v>29</v>
      </c>
    </row>
    <row r="46" spans="2:11" ht="19.5" thickBot="1" x14ac:dyDescent="0.3">
      <c r="B46" s="78"/>
      <c r="C46" s="79"/>
      <c r="D46" s="79"/>
      <c r="E46" s="79"/>
      <c r="F46" s="79"/>
      <c r="G46" s="79"/>
      <c r="H46" s="25">
        <f>SUM(K43:K44)</f>
        <v>0</v>
      </c>
      <c r="I46" s="26">
        <f>IF(H46&gt;=10,10,H46)</f>
        <v>0</v>
      </c>
      <c r="J46" s="25">
        <v>1</v>
      </c>
      <c r="K46" s="27">
        <f>I46*J46</f>
        <v>0</v>
      </c>
    </row>
    <row r="47" spans="2:11" x14ac:dyDescent="0.25">
      <c r="B47" s="28" t="s">
        <v>87</v>
      </c>
      <c r="C47" s="6"/>
      <c r="D47" s="6"/>
      <c r="E47" s="6"/>
      <c r="F47" s="11"/>
      <c r="G47" s="6"/>
      <c r="H47" s="6"/>
      <c r="I47" s="6"/>
      <c r="J47" s="6"/>
      <c r="K47" s="12"/>
    </row>
    <row r="48" spans="2:11" x14ac:dyDescent="0.25">
      <c r="B48" s="10"/>
      <c r="C48" s="6"/>
      <c r="D48" s="6"/>
      <c r="E48" s="6"/>
      <c r="F48" s="11"/>
      <c r="G48" s="6"/>
      <c r="H48" s="6"/>
      <c r="I48" s="6"/>
      <c r="J48" s="6"/>
      <c r="K48" s="12"/>
    </row>
    <row r="49" spans="2:11" ht="32.25" customHeight="1" x14ac:dyDescent="0.25">
      <c r="B49" s="63" t="s">
        <v>134</v>
      </c>
      <c r="C49" s="64"/>
      <c r="D49" s="64"/>
      <c r="E49" s="64"/>
      <c r="F49" s="64"/>
      <c r="G49" s="64"/>
      <c r="H49" s="64"/>
      <c r="I49" s="64"/>
      <c r="J49" s="64"/>
      <c r="K49" s="65"/>
    </row>
    <row r="50" spans="2:11" ht="30" x14ac:dyDescent="0.25">
      <c r="B50" s="91" t="s">
        <v>0</v>
      </c>
      <c r="C50" s="92"/>
      <c r="D50" s="92"/>
      <c r="E50" s="92"/>
      <c r="F50" s="16" t="s">
        <v>19</v>
      </c>
      <c r="G50" s="16" t="s">
        <v>20</v>
      </c>
      <c r="H50" s="46" t="s">
        <v>154</v>
      </c>
      <c r="I50" s="16" t="s">
        <v>23</v>
      </c>
      <c r="J50" s="16" t="s">
        <v>18</v>
      </c>
      <c r="K50" s="17" t="s">
        <v>24</v>
      </c>
    </row>
    <row r="51" spans="2:11" ht="33" customHeight="1" x14ac:dyDescent="0.25">
      <c r="B51" s="95" t="s">
        <v>121</v>
      </c>
      <c r="C51" s="96"/>
      <c r="D51" s="96"/>
      <c r="E51" s="96"/>
      <c r="F51" s="18" t="s">
        <v>69</v>
      </c>
      <c r="G51" s="30"/>
      <c r="H51" s="57"/>
      <c r="I51" s="19">
        <v>5</v>
      </c>
      <c r="J51" s="19">
        <f t="shared" ref="J51:J63" si="0">G51*I51</f>
        <v>0</v>
      </c>
      <c r="K51" s="20">
        <f t="shared" ref="K51:K63" si="1">IF(J51&gt;=10,10,J51)</f>
        <v>0</v>
      </c>
    </row>
    <row r="52" spans="2:11" ht="20.25" customHeight="1" x14ac:dyDescent="0.25">
      <c r="B52" s="95" t="s">
        <v>122</v>
      </c>
      <c r="C52" s="96"/>
      <c r="D52" s="96"/>
      <c r="E52" s="96"/>
      <c r="F52" s="18" t="s">
        <v>69</v>
      </c>
      <c r="G52" s="30"/>
      <c r="H52" s="57"/>
      <c r="I52" s="19">
        <v>10</v>
      </c>
      <c r="J52" s="19">
        <f t="shared" si="0"/>
        <v>0</v>
      </c>
      <c r="K52" s="20">
        <f t="shared" si="1"/>
        <v>0</v>
      </c>
    </row>
    <row r="53" spans="2:11" ht="20.25" customHeight="1" x14ac:dyDescent="0.25">
      <c r="B53" s="95" t="s">
        <v>123</v>
      </c>
      <c r="C53" s="96"/>
      <c r="D53" s="96"/>
      <c r="E53" s="96"/>
      <c r="F53" s="18" t="s">
        <v>69</v>
      </c>
      <c r="G53" s="30"/>
      <c r="H53" s="57"/>
      <c r="I53" s="19">
        <v>5</v>
      </c>
      <c r="J53" s="19">
        <f t="shared" si="0"/>
        <v>0</v>
      </c>
      <c r="K53" s="20">
        <f t="shared" si="1"/>
        <v>0</v>
      </c>
    </row>
    <row r="54" spans="2:11" ht="20.25" customHeight="1" x14ac:dyDescent="0.25">
      <c r="B54" s="95" t="s">
        <v>124</v>
      </c>
      <c r="C54" s="96"/>
      <c r="D54" s="96"/>
      <c r="E54" s="96"/>
      <c r="F54" s="18" t="s">
        <v>69</v>
      </c>
      <c r="G54" s="30"/>
      <c r="H54" s="57"/>
      <c r="I54" s="19">
        <v>5</v>
      </c>
      <c r="J54" s="19">
        <f t="shared" si="0"/>
        <v>0</v>
      </c>
      <c r="K54" s="20">
        <f t="shared" si="1"/>
        <v>0</v>
      </c>
    </row>
    <row r="55" spans="2:11" ht="20.25" customHeight="1" x14ac:dyDescent="0.25">
      <c r="B55" s="95" t="s">
        <v>125</v>
      </c>
      <c r="C55" s="96"/>
      <c r="D55" s="96"/>
      <c r="E55" s="96"/>
      <c r="F55" s="18" t="s">
        <v>69</v>
      </c>
      <c r="G55" s="30"/>
      <c r="H55" s="57"/>
      <c r="I55" s="19">
        <v>5</v>
      </c>
      <c r="J55" s="19">
        <f t="shared" si="0"/>
        <v>0</v>
      </c>
      <c r="K55" s="20">
        <f t="shared" si="1"/>
        <v>0</v>
      </c>
    </row>
    <row r="56" spans="2:11" ht="20.25" customHeight="1" x14ac:dyDescent="0.25">
      <c r="B56" s="95" t="s">
        <v>126</v>
      </c>
      <c r="C56" s="96"/>
      <c r="D56" s="96"/>
      <c r="E56" s="96"/>
      <c r="F56" s="18" t="s">
        <v>69</v>
      </c>
      <c r="G56" s="30"/>
      <c r="H56" s="57"/>
      <c r="I56" s="19">
        <v>5</v>
      </c>
      <c r="J56" s="19">
        <f t="shared" si="0"/>
        <v>0</v>
      </c>
      <c r="K56" s="20">
        <f t="shared" si="1"/>
        <v>0</v>
      </c>
    </row>
    <row r="57" spans="2:11" ht="20.25" customHeight="1" x14ac:dyDescent="0.25">
      <c r="B57" s="95" t="s">
        <v>127</v>
      </c>
      <c r="C57" s="96"/>
      <c r="D57" s="96"/>
      <c r="E57" s="96"/>
      <c r="F57" s="18" t="s">
        <v>69</v>
      </c>
      <c r="G57" s="30"/>
      <c r="H57" s="57"/>
      <c r="I57" s="19">
        <v>5</v>
      </c>
      <c r="J57" s="19">
        <f t="shared" si="0"/>
        <v>0</v>
      </c>
      <c r="K57" s="20">
        <f t="shared" si="1"/>
        <v>0</v>
      </c>
    </row>
    <row r="58" spans="2:11" ht="20.25" customHeight="1" x14ac:dyDescent="0.25">
      <c r="B58" s="95" t="s">
        <v>128</v>
      </c>
      <c r="C58" s="96"/>
      <c r="D58" s="96"/>
      <c r="E58" s="96"/>
      <c r="F58" s="18" t="s">
        <v>69</v>
      </c>
      <c r="G58" s="30"/>
      <c r="H58" s="57"/>
      <c r="I58" s="19">
        <v>10</v>
      </c>
      <c r="J58" s="19">
        <f t="shared" si="0"/>
        <v>0</v>
      </c>
      <c r="K58" s="20">
        <f t="shared" si="1"/>
        <v>0</v>
      </c>
    </row>
    <row r="59" spans="2:11" ht="20.25" customHeight="1" x14ac:dyDescent="0.25">
      <c r="B59" s="95" t="s">
        <v>129</v>
      </c>
      <c r="C59" s="96"/>
      <c r="D59" s="96"/>
      <c r="E59" s="96"/>
      <c r="F59" s="18" t="s">
        <v>69</v>
      </c>
      <c r="G59" s="30"/>
      <c r="H59" s="57"/>
      <c r="I59" s="19">
        <v>5</v>
      </c>
      <c r="J59" s="19">
        <f t="shared" si="0"/>
        <v>0</v>
      </c>
      <c r="K59" s="20">
        <f t="shared" si="1"/>
        <v>0</v>
      </c>
    </row>
    <row r="60" spans="2:11" ht="31.5" customHeight="1" x14ac:dyDescent="0.25">
      <c r="B60" s="95" t="s">
        <v>130</v>
      </c>
      <c r="C60" s="96"/>
      <c r="D60" s="96"/>
      <c r="E60" s="96"/>
      <c r="F60" s="18" t="s">
        <v>69</v>
      </c>
      <c r="G60" s="30"/>
      <c r="H60" s="57"/>
      <c r="I60" s="19">
        <v>10</v>
      </c>
      <c r="J60" s="19">
        <f t="shared" si="0"/>
        <v>0</v>
      </c>
      <c r="K60" s="20">
        <f t="shared" si="1"/>
        <v>0</v>
      </c>
    </row>
    <row r="61" spans="2:11" ht="31.5" customHeight="1" x14ac:dyDescent="0.25">
      <c r="B61" s="95" t="s">
        <v>131</v>
      </c>
      <c r="C61" s="96"/>
      <c r="D61" s="96"/>
      <c r="E61" s="96"/>
      <c r="F61" s="18" t="s">
        <v>69</v>
      </c>
      <c r="G61" s="30"/>
      <c r="H61" s="57"/>
      <c r="I61" s="19">
        <v>5</v>
      </c>
      <c r="J61" s="19">
        <f t="shared" si="0"/>
        <v>0</v>
      </c>
      <c r="K61" s="20">
        <f t="shared" si="1"/>
        <v>0</v>
      </c>
    </row>
    <row r="62" spans="2:11" ht="32.25" customHeight="1" x14ac:dyDescent="0.25">
      <c r="B62" s="95" t="s">
        <v>132</v>
      </c>
      <c r="C62" s="96"/>
      <c r="D62" s="96"/>
      <c r="E62" s="96"/>
      <c r="F62" s="18" t="s">
        <v>69</v>
      </c>
      <c r="G62" s="30"/>
      <c r="H62" s="57"/>
      <c r="I62" s="19">
        <v>10</v>
      </c>
      <c r="J62" s="19">
        <f t="shared" si="0"/>
        <v>0</v>
      </c>
      <c r="K62" s="20">
        <f t="shared" si="1"/>
        <v>0</v>
      </c>
    </row>
    <row r="63" spans="2:11" ht="28.5" customHeight="1" thickBot="1" x14ac:dyDescent="0.3">
      <c r="B63" s="93" t="s">
        <v>133</v>
      </c>
      <c r="C63" s="94"/>
      <c r="D63" s="94"/>
      <c r="E63" s="94"/>
      <c r="F63" s="49" t="s">
        <v>69</v>
      </c>
      <c r="G63" s="50"/>
      <c r="H63" s="57"/>
      <c r="I63" s="19">
        <v>5</v>
      </c>
      <c r="J63" s="19">
        <f t="shared" si="0"/>
        <v>0</v>
      </c>
      <c r="K63" s="20">
        <f t="shared" si="1"/>
        <v>0</v>
      </c>
    </row>
    <row r="64" spans="2:11" ht="15" customHeight="1" x14ac:dyDescent="0.25">
      <c r="B64" s="78" t="s">
        <v>135</v>
      </c>
      <c r="C64" s="79"/>
      <c r="D64" s="79"/>
      <c r="E64" s="79"/>
      <c r="F64" s="79"/>
      <c r="G64" s="79"/>
      <c r="H64" s="23" t="s">
        <v>28</v>
      </c>
      <c r="I64" s="23" t="s">
        <v>33</v>
      </c>
      <c r="J64" s="23" t="s">
        <v>1</v>
      </c>
      <c r="K64" s="24" t="s">
        <v>29</v>
      </c>
    </row>
    <row r="65" spans="2:11" ht="19.5" thickBot="1" x14ac:dyDescent="0.3">
      <c r="B65" s="78"/>
      <c r="C65" s="79"/>
      <c r="D65" s="79"/>
      <c r="E65" s="79"/>
      <c r="F65" s="79"/>
      <c r="G65" s="79"/>
      <c r="H65" s="25">
        <f>SUM(K51:K63)</f>
        <v>0</v>
      </c>
      <c r="I65" s="26">
        <f>IF(H65&gt;=10,10,H65)</f>
        <v>0</v>
      </c>
      <c r="J65" s="25">
        <v>3</v>
      </c>
      <c r="K65" s="27">
        <f>I65*J65</f>
        <v>0</v>
      </c>
    </row>
    <row r="66" spans="2:11" x14ac:dyDescent="0.25">
      <c r="B66" s="10"/>
      <c r="C66" s="6"/>
      <c r="D66" s="6"/>
      <c r="E66" s="6"/>
      <c r="F66" s="11"/>
      <c r="G66" s="6"/>
      <c r="H66" s="6"/>
      <c r="I66" s="6"/>
      <c r="J66" s="6"/>
      <c r="K66" s="12"/>
    </row>
    <row r="67" spans="2:11" ht="49.5" customHeight="1" x14ac:dyDescent="0.25">
      <c r="B67" s="63" t="s">
        <v>136</v>
      </c>
      <c r="C67" s="64"/>
      <c r="D67" s="64"/>
      <c r="E67" s="64"/>
      <c r="F67" s="64"/>
      <c r="G67" s="64"/>
      <c r="H67" s="64"/>
      <c r="I67" s="64"/>
      <c r="J67" s="64"/>
      <c r="K67" s="65"/>
    </row>
    <row r="68" spans="2:11" ht="30" x14ac:dyDescent="0.25">
      <c r="B68" s="91" t="s">
        <v>0</v>
      </c>
      <c r="C68" s="92"/>
      <c r="D68" s="92"/>
      <c r="E68" s="92"/>
      <c r="F68" s="16" t="s">
        <v>19</v>
      </c>
      <c r="G68" s="16" t="s">
        <v>20</v>
      </c>
      <c r="H68" s="46" t="s">
        <v>154</v>
      </c>
      <c r="I68" s="16" t="s">
        <v>23</v>
      </c>
      <c r="J68" s="16" t="s">
        <v>18</v>
      </c>
      <c r="K68" s="17" t="s">
        <v>24</v>
      </c>
    </row>
    <row r="69" spans="2:11" ht="30.75" customHeight="1" thickBot="1" x14ac:dyDescent="0.3">
      <c r="B69" s="93" t="s">
        <v>138</v>
      </c>
      <c r="C69" s="94"/>
      <c r="D69" s="94"/>
      <c r="E69" s="94"/>
      <c r="F69" s="49" t="s">
        <v>25</v>
      </c>
      <c r="G69" s="50"/>
      <c r="H69" s="57"/>
      <c r="I69" s="19">
        <v>10</v>
      </c>
      <c r="J69" s="19">
        <f>G69*I69</f>
        <v>0</v>
      </c>
      <c r="K69" s="20">
        <f>IF(J69&gt;=10,10,J69)</f>
        <v>0</v>
      </c>
    </row>
    <row r="70" spans="2:11" ht="15" customHeight="1" x14ac:dyDescent="0.25">
      <c r="B70" s="78" t="s">
        <v>137</v>
      </c>
      <c r="C70" s="79"/>
      <c r="D70" s="79"/>
      <c r="E70" s="79"/>
      <c r="F70" s="79"/>
      <c r="G70" s="79"/>
      <c r="H70" s="23" t="s">
        <v>28</v>
      </c>
      <c r="I70" s="23" t="s">
        <v>33</v>
      </c>
      <c r="J70" s="23" t="s">
        <v>1</v>
      </c>
      <c r="K70" s="24" t="s">
        <v>29</v>
      </c>
    </row>
    <row r="71" spans="2:11" ht="19.5" thickBot="1" x14ac:dyDescent="0.3">
      <c r="B71" s="78"/>
      <c r="C71" s="79"/>
      <c r="D71" s="79"/>
      <c r="E71" s="79"/>
      <c r="F71" s="79"/>
      <c r="G71" s="79"/>
      <c r="H71" s="25">
        <f>SUM(K69:K69)</f>
        <v>0</v>
      </c>
      <c r="I71" s="26">
        <f>IF(H71&gt;=10,10,H71)</f>
        <v>0</v>
      </c>
      <c r="J71" s="25">
        <v>1</v>
      </c>
      <c r="K71" s="27">
        <f>I71*J71</f>
        <v>0</v>
      </c>
    </row>
    <row r="72" spans="2:11" ht="15.75" thickBot="1" x14ac:dyDescent="0.3">
      <c r="B72" s="10"/>
      <c r="C72" s="6"/>
      <c r="D72" s="6"/>
      <c r="E72" s="6"/>
      <c r="F72" s="11"/>
      <c r="G72" s="6"/>
      <c r="H72" s="6"/>
      <c r="I72" s="6"/>
      <c r="J72" s="6"/>
      <c r="K72" s="12"/>
    </row>
    <row r="73" spans="2:11" ht="15" customHeight="1" x14ac:dyDescent="0.25">
      <c r="B73" s="72" t="s">
        <v>148</v>
      </c>
      <c r="C73" s="73"/>
      <c r="D73" s="73"/>
      <c r="E73" s="73"/>
      <c r="F73" s="73"/>
      <c r="G73" s="73"/>
      <c r="H73" s="73"/>
      <c r="I73" s="73"/>
      <c r="J73" s="73"/>
      <c r="K73" s="70">
        <f>K71+K65+K46+K38+K28+K19+K9</f>
        <v>0</v>
      </c>
    </row>
    <row r="74" spans="2:11" ht="16.5" customHeight="1" thickBot="1" x14ac:dyDescent="0.3">
      <c r="B74" s="74"/>
      <c r="C74" s="75"/>
      <c r="D74" s="75"/>
      <c r="E74" s="75"/>
      <c r="F74" s="75"/>
      <c r="G74" s="75"/>
      <c r="H74" s="75"/>
      <c r="I74" s="75"/>
      <c r="J74" s="75"/>
      <c r="K74" s="71"/>
    </row>
    <row r="75" spans="2:11" hidden="1" x14ac:dyDescent="0.25">
      <c r="K75" s="29">
        <f>K73</f>
        <v>0</v>
      </c>
    </row>
  </sheetData>
  <sheetProtection algorithmName="SHA-512" hashValue="pLsQNQ12lNPapf9+uPRfWaR6JETyNNjrwo5DTv9BzrG5WvJI3/Mj+jNnL0Er32wTEdcU6eCNzYDRyTW1TiQ0zQ==" saltValue="9cZ4u1y7bUzSW5pYr5Iyrw==" spinCount="100000" sheet="1" objects="1" scenarios="1"/>
  <mergeCells count="56">
    <mergeCell ref="B64:G65"/>
    <mergeCell ref="B70:G71"/>
    <mergeCell ref="B17:E17"/>
    <mergeCell ref="B2:K2"/>
    <mergeCell ref="B3:K3"/>
    <mergeCell ref="B4:E4"/>
    <mergeCell ref="B5:E5"/>
    <mergeCell ref="B6:E6"/>
    <mergeCell ref="B7:E7"/>
    <mergeCell ref="B11:K11"/>
    <mergeCell ref="B12:E12"/>
    <mergeCell ref="B13:E13"/>
    <mergeCell ref="B8:G9"/>
    <mergeCell ref="B36:E36"/>
    <mergeCell ref="B21:K21"/>
    <mergeCell ref="B22:E22"/>
    <mergeCell ref="B34:E34"/>
    <mergeCell ref="B35:E35"/>
    <mergeCell ref="B18:G19"/>
    <mergeCell ref="B27:G28"/>
    <mergeCell ref="B53:E53"/>
    <mergeCell ref="B37:G38"/>
    <mergeCell ref="B23:E23"/>
    <mergeCell ref="B26:E26"/>
    <mergeCell ref="B31:K31"/>
    <mergeCell ref="B32:E32"/>
    <mergeCell ref="B33:E33"/>
    <mergeCell ref="B54:E54"/>
    <mergeCell ref="B55:E55"/>
    <mergeCell ref="B56:E56"/>
    <mergeCell ref="B41:K41"/>
    <mergeCell ref="B42:E42"/>
    <mergeCell ref="B43:E43"/>
    <mergeCell ref="B44:E44"/>
    <mergeCell ref="B45:G46"/>
    <mergeCell ref="B69:E69"/>
    <mergeCell ref="B73:J74"/>
    <mergeCell ref="K73:K74"/>
    <mergeCell ref="B14:E14"/>
    <mergeCell ref="B15:E15"/>
    <mergeCell ref="B16:E16"/>
    <mergeCell ref="B24:E24"/>
    <mergeCell ref="B25:E25"/>
    <mergeCell ref="B52:E52"/>
    <mergeCell ref="B49:K49"/>
    <mergeCell ref="B50:E50"/>
    <mergeCell ref="B51:E51"/>
    <mergeCell ref="B67:K67"/>
    <mergeCell ref="B68:E68"/>
    <mergeCell ref="B63:E63"/>
    <mergeCell ref="B57:E57"/>
    <mergeCell ref="B58:E58"/>
    <mergeCell ref="B59:E59"/>
    <mergeCell ref="B60:E60"/>
    <mergeCell ref="B61:E61"/>
    <mergeCell ref="B62:E62"/>
  </mergeCells>
  <pageMargins left="0.51181102362204722" right="0.51181102362204722" top="0.59055118110236227" bottom="0.59055118110236227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O14" sqref="O14"/>
    </sheetView>
  </sheetViews>
  <sheetFormatPr defaultRowHeight="15" x14ac:dyDescent="0.25"/>
  <cols>
    <col min="1" max="16384" width="9.140625" style="1"/>
  </cols>
  <sheetData>
    <row r="1" spans="2:11" ht="15.75" thickBot="1" x14ac:dyDescent="0.3"/>
    <row r="2" spans="2:11" ht="21.75" customHeight="1" thickBot="1" x14ac:dyDescent="0.3">
      <c r="B2" s="109" t="s">
        <v>165</v>
      </c>
      <c r="C2" s="110"/>
      <c r="D2" s="110"/>
      <c r="E2" s="110"/>
      <c r="F2" s="110"/>
      <c r="G2" s="110"/>
      <c r="H2" s="110"/>
      <c r="I2" s="110"/>
      <c r="J2" s="110"/>
      <c r="K2" s="111"/>
    </row>
    <row r="3" spans="2:11" x14ac:dyDescent="0.25">
      <c r="B3" s="112"/>
      <c r="C3" s="113"/>
      <c r="D3" s="113"/>
      <c r="E3" s="113"/>
      <c r="F3" s="113"/>
      <c r="G3" s="113"/>
      <c r="H3" s="113"/>
      <c r="I3" s="113"/>
      <c r="J3" s="113"/>
      <c r="K3" s="114"/>
    </row>
    <row r="4" spans="2:11" x14ac:dyDescent="0.25">
      <c r="B4" s="115"/>
      <c r="C4" s="116"/>
      <c r="D4" s="116"/>
      <c r="E4" s="116"/>
      <c r="F4" s="116"/>
      <c r="G4" s="116"/>
      <c r="H4" s="116"/>
      <c r="I4" s="116"/>
      <c r="J4" s="116"/>
      <c r="K4" s="117"/>
    </row>
    <row r="5" spans="2:11" x14ac:dyDescent="0.25">
      <c r="B5" s="115"/>
      <c r="C5" s="116"/>
      <c r="D5" s="116"/>
      <c r="E5" s="116"/>
      <c r="F5" s="116"/>
      <c r="G5" s="116"/>
      <c r="H5" s="116"/>
      <c r="I5" s="116"/>
      <c r="J5" s="116"/>
      <c r="K5" s="117"/>
    </row>
    <row r="6" spans="2:11" x14ac:dyDescent="0.25">
      <c r="B6" s="115"/>
      <c r="C6" s="116"/>
      <c r="D6" s="116"/>
      <c r="E6" s="116"/>
      <c r="F6" s="116"/>
      <c r="G6" s="116"/>
      <c r="H6" s="116"/>
      <c r="I6" s="116"/>
      <c r="J6" s="116"/>
      <c r="K6" s="117"/>
    </row>
    <row r="7" spans="2:11" x14ac:dyDescent="0.25">
      <c r="B7" s="115"/>
      <c r="C7" s="116"/>
      <c r="D7" s="116"/>
      <c r="E7" s="116"/>
      <c r="F7" s="116"/>
      <c r="G7" s="116"/>
      <c r="H7" s="116"/>
      <c r="I7" s="116"/>
      <c r="J7" s="116"/>
      <c r="K7" s="117"/>
    </row>
    <row r="8" spans="2:11" x14ac:dyDescent="0.25">
      <c r="B8" s="115"/>
      <c r="C8" s="116"/>
      <c r="D8" s="116"/>
      <c r="E8" s="116"/>
      <c r="F8" s="116"/>
      <c r="G8" s="116"/>
      <c r="H8" s="116"/>
      <c r="I8" s="116"/>
      <c r="J8" s="116"/>
      <c r="K8" s="117"/>
    </row>
    <row r="9" spans="2:11" x14ac:dyDescent="0.25">
      <c r="B9" s="115"/>
      <c r="C9" s="116"/>
      <c r="D9" s="116"/>
      <c r="E9" s="116"/>
      <c r="F9" s="116"/>
      <c r="G9" s="116"/>
      <c r="H9" s="116"/>
      <c r="I9" s="116"/>
      <c r="J9" s="116"/>
      <c r="K9" s="117"/>
    </row>
    <row r="10" spans="2:11" x14ac:dyDescent="0.25">
      <c r="B10" s="115"/>
      <c r="C10" s="116"/>
      <c r="D10" s="116"/>
      <c r="E10" s="116"/>
      <c r="F10" s="116"/>
      <c r="G10" s="116"/>
      <c r="H10" s="116"/>
      <c r="I10" s="116"/>
      <c r="J10" s="116"/>
      <c r="K10" s="117"/>
    </row>
    <row r="11" spans="2:11" x14ac:dyDescent="0.25">
      <c r="B11" s="115"/>
      <c r="C11" s="116"/>
      <c r="D11" s="116"/>
      <c r="E11" s="116"/>
      <c r="F11" s="116"/>
      <c r="G11" s="116"/>
      <c r="H11" s="116"/>
      <c r="I11" s="116"/>
      <c r="J11" s="116"/>
      <c r="K11" s="117"/>
    </row>
    <row r="12" spans="2:11" x14ac:dyDescent="0.25">
      <c r="B12" s="115"/>
      <c r="C12" s="116"/>
      <c r="D12" s="116"/>
      <c r="E12" s="116"/>
      <c r="F12" s="116"/>
      <c r="G12" s="116"/>
      <c r="H12" s="116"/>
      <c r="I12" s="116"/>
      <c r="J12" s="116"/>
      <c r="K12" s="117"/>
    </row>
    <row r="13" spans="2:11" x14ac:dyDescent="0.25">
      <c r="B13" s="115"/>
      <c r="C13" s="116"/>
      <c r="D13" s="116"/>
      <c r="E13" s="116"/>
      <c r="F13" s="116"/>
      <c r="G13" s="116"/>
      <c r="H13" s="116"/>
      <c r="I13" s="116"/>
      <c r="J13" s="116"/>
      <c r="K13" s="117"/>
    </row>
    <row r="14" spans="2:11" x14ac:dyDescent="0.25">
      <c r="B14" s="115"/>
      <c r="C14" s="116"/>
      <c r="D14" s="116"/>
      <c r="E14" s="116"/>
      <c r="F14" s="116"/>
      <c r="G14" s="116"/>
      <c r="H14" s="116"/>
      <c r="I14" s="116"/>
      <c r="J14" s="116"/>
      <c r="K14" s="117"/>
    </row>
    <row r="15" spans="2:11" x14ac:dyDescent="0.25">
      <c r="B15" s="115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2:11" x14ac:dyDescent="0.25">
      <c r="B16" s="115"/>
      <c r="C16" s="116"/>
      <c r="D16" s="116"/>
      <c r="E16" s="116"/>
      <c r="F16" s="116"/>
      <c r="G16" s="116"/>
      <c r="H16" s="116"/>
      <c r="I16" s="116"/>
      <c r="J16" s="116"/>
      <c r="K16" s="117"/>
    </row>
    <row r="17" spans="2:11" x14ac:dyDescent="0.25">
      <c r="B17" s="115"/>
      <c r="C17" s="116"/>
      <c r="D17" s="116"/>
      <c r="E17" s="116"/>
      <c r="F17" s="116"/>
      <c r="G17" s="116"/>
      <c r="H17" s="116"/>
      <c r="I17" s="116"/>
      <c r="J17" s="116"/>
      <c r="K17" s="117"/>
    </row>
    <row r="18" spans="2:11" x14ac:dyDescent="0.25">
      <c r="B18" s="115"/>
      <c r="C18" s="116"/>
      <c r="D18" s="116"/>
      <c r="E18" s="116"/>
      <c r="F18" s="116"/>
      <c r="G18" s="116"/>
      <c r="H18" s="116"/>
      <c r="I18" s="116"/>
      <c r="J18" s="116"/>
      <c r="K18" s="117"/>
    </row>
    <row r="19" spans="2:11" x14ac:dyDescent="0.25">
      <c r="B19" s="115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2:11" x14ac:dyDescent="0.25">
      <c r="B20" s="115"/>
      <c r="C20" s="116"/>
      <c r="D20" s="116"/>
      <c r="E20" s="116"/>
      <c r="F20" s="116"/>
      <c r="G20" s="116"/>
      <c r="H20" s="116"/>
      <c r="I20" s="116"/>
      <c r="J20" s="116"/>
      <c r="K20" s="117"/>
    </row>
    <row r="21" spans="2:11" x14ac:dyDescent="0.25">
      <c r="B21" s="115"/>
      <c r="C21" s="116"/>
      <c r="D21" s="116"/>
      <c r="E21" s="116"/>
      <c r="F21" s="116"/>
      <c r="G21" s="116"/>
      <c r="H21" s="116"/>
      <c r="I21" s="116"/>
      <c r="J21" s="116"/>
      <c r="K21" s="117"/>
    </row>
    <row r="22" spans="2:11" x14ac:dyDescent="0.25">
      <c r="B22" s="115"/>
      <c r="C22" s="116"/>
      <c r="D22" s="116"/>
      <c r="E22" s="116"/>
      <c r="F22" s="116"/>
      <c r="G22" s="116"/>
      <c r="H22" s="116"/>
      <c r="I22" s="116"/>
      <c r="J22" s="116"/>
      <c r="K22" s="117"/>
    </row>
    <row r="23" spans="2:11" x14ac:dyDescent="0.25">
      <c r="B23" s="115"/>
      <c r="C23" s="116"/>
      <c r="D23" s="116"/>
      <c r="E23" s="116"/>
      <c r="F23" s="116"/>
      <c r="G23" s="116"/>
      <c r="H23" s="116"/>
      <c r="I23" s="116"/>
      <c r="J23" s="116"/>
      <c r="K23" s="117"/>
    </row>
    <row r="24" spans="2:11" x14ac:dyDescent="0.25">
      <c r="B24" s="115"/>
      <c r="C24" s="116"/>
      <c r="D24" s="116"/>
      <c r="E24" s="116"/>
      <c r="F24" s="116"/>
      <c r="G24" s="116"/>
      <c r="H24" s="116"/>
      <c r="I24" s="116"/>
      <c r="J24" s="116"/>
      <c r="K24" s="117"/>
    </row>
    <row r="25" spans="2:11" ht="15.75" thickBot="1" x14ac:dyDescent="0.3">
      <c r="B25" s="118"/>
      <c r="C25" s="119"/>
      <c r="D25" s="119"/>
      <c r="E25" s="119"/>
      <c r="F25" s="119"/>
      <c r="G25" s="119"/>
      <c r="H25" s="119"/>
      <c r="I25" s="119"/>
      <c r="J25" s="119"/>
      <c r="K25" s="120"/>
    </row>
  </sheetData>
  <sheetProtection algorithmName="SHA-512" hashValue="uyGH28xcamzHZGjEwFpjz5mEyRUzvOYz3kGA9R6OiT7nrSuzZaeqkRlPnOqGZj9D4wLDyRMp9Oxgjh8rg2l0Ug==" saltValue="M6V5rjdwc+2eK28ks3zZCQ==" spinCount="100000" sheet="1" objects="1" scenarios="1"/>
  <mergeCells count="2">
    <mergeCell ref="B2:K2"/>
    <mergeCell ref="B3:K2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4"/>
  <sheetViews>
    <sheetView showGridLines="0" workbookViewId="0">
      <selection activeCell="M13" sqref="M13"/>
    </sheetView>
  </sheetViews>
  <sheetFormatPr defaultRowHeight="15" x14ac:dyDescent="0.25"/>
  <cols>
    <col min="1" max="1" width="3.140625" style="1" customWidth="1"/>
    <col min="2" max="9" width="9.140625" style="1"/>
    <col min="10" max="10" width="12.5703125" style="1" customWidth="1"/>
    <col min="11" max="11" width="9.140625" style="1" hidden="1" customWidth="1"/>
    <col min="12" max="16384" width="9.140625" style="1"/>
  </cols>
  <sheetData>
    <row r="1" spans="2:11" ht="15.75" thickBot="1" x14ac:dyDescent="0.3"/>
    <row r="2" spans="2:11" ht="24" customHeight="1" thickBot="1" x14ac:dyDescent="0.3">
      <c r="B2" s="109" t="s">
        <v>146</v>
      </c>
      <c r="C2" s="110"/>
      <c r="D2" s="110"/>
      <c r="E2" s="110"/>
      <c r="F2" s="110"/>
      <c r="G2" s="110"/>
      <c r="H2" s="110"/>
      <c r="I2" s="110"/>
      <c r="J2" s="111"/>
    </row>
    <row r="3" spans="2:11" ht="12" customHeight="1" x14ac:dyDescent="0.25">
      <c r="B3" s="2"/>
      <c r="C3" s="3"/>
      <c r="D3" s="3"/>
      <c r="E3" s="3"/>
      <c r="F3" s="3"/>
      <c r="G3" s="3"/>
      <c r="H3" s="3"/>
      <c r="I3" s="3"/>
      <c r="J3" s="4"/>
    </row>
    <row r="4" spans="2:11" ht="15.75" x14ac:dyDescent="0.25">
      <c r="B4" s="121" t="s">
        <v>14</v>
      </c>
      <c r="C4" s="122"/>
      <c r="D4" s="122"/>
      <c r="E4" s="140" t="s">
        <v>158</v>
      </c>
      <c r="F4" s="141"/>
      <c r="G4" s="141"/>
      <c r="H4" s="141"/>
      <c r="I4" s="141"/>
      <c r="J4" s="142"/>
    </row>
    <row r="5" spans="2:11" ht="15.75" x14ac:dyDescent="0.25">
      <c r="B5" s="5" t="s">
        <v>16</v>
      </c>
      <c r="C5" s="6"/>
      <c r="D5" s="7"/>
      <c r="E5" s="143" t="s">
        <v>159</v>
      </c>
      <c r="F5" s="144"/>
      <c r="G5" s="144"/>
      <c r="H5" s="144"/>
      <c r="I5" s="144"/>
      <c r="J5" s="145"/>
    </row>
    <row r="6" spans="2:11" ht="15.75" x14ac:dyDescent="0.25">
      <c r="B6" s="5" t="s">
        <v>15</v>
      </c>
      <c r="C6" s="6"/>
      <c r="D6" s="7"/>
      <c r="E6" s="146" t="s">
        <v>142</v>
      </c>
      <c r="F6" s="147"/>
      <c r="G6" s="8"/>
      <c r="H6" s="8"/>
      <c r="I6" s="8"/>
      <c r="J6" s="9"/>
    </row>
    <row r="7" spans="2:11" x14ac:dyDescent="0.25">
      <c r="B7" s="10"/>
      <c r="C7" s="6"/>
      <c r="D7" s="6"/>
      <c r="E7" s="6"/>
      <c r="F7" s="11"/>
      <c r="G7" s="6"/>
      <c r="H7" s="6"/>
      <c r="I7" s="6"/>
      <c r="J7" s="12"/>
    </row>
    <row r="8" spans="2:11" ht="15.75" x14ac:dyDescent="0.25">
      <c r="B8" s="121" t="s">
        <v>17</v>
      </c>
      <c r="C8" s="122"/>
      <c r="D8" s="6"/>
      <c r="E8" s="44"/>
      <c r="G8" s="44"/>
      <c r="H8" s="6"/>
      <c r="I8" s="44"/>
      <c r="J8" s="12"/>
      <c r="K8" s="45">
        <v>2</v>
      </c>
    </row>
    <row r="9" spans="2:11" ht="15.75" thickBot="1" x14ac:dyDescent="0.3">
      <c r="B9" s="10"/>
      <c r="C9" s="6"/>
      <c r="D9" s="6"/>
      <c r="E9" s="6"/>
      <c r="F9" s="6"/>
      <c r="G9" s="6"/>
      <c r="H9" s="6"/>
      <c r="I9" s="6"/>
      <c r="J9" s="12"/>
    </row>
    <row r="10" spans="2:11" x14ac:dyDescent="0.25">
      <c r="B10" s="125" t="s">
        <v>139</v>
      </c>
      <c r="C10" s="126"/>
      <c r="D10" s="126"/>
      <c r="E10" s="126"/>
      <c r="F10" s="126"/>
      <c r="G10" s="126"/>
      <c r="H10" s="126"/>
      <c r="I10" s="126"/>
      <c r="J10" s="129">
        <f>'RSC I'!K70</f>
        <v>0</v>
      </c>
      <c r="K10" s="1">
        <f>IF(J10&gt;=25,1,0)</f>
        <v>0</v>
      </c>
    </row>
    <row r="11" spans="2:11" x14ac:dyDescent="0.25">
      <c r="B11" s="127"/>
      <c r="C11" s="128"/>
      <c r="D11" s="128"/>
      <c r="E11" s="128"/>
      <c r="F11" s="128"/>
      <c r="G11" s="128"/>
      <c r="H11" s="128"/>
      <c r="I11" s="128"/>
      <c r="J11" s="130"/>
    </row>
    <row r="12" spans="2:11" x14ac:dyDescent="0.25">
      <c r="B12" s="131" t="s">
        <v>140</v>
      </c>
      <c r="C12" s="132"/>
      <c r="D12" s="132"/>
      <c r="E12" s="132"/>
      <c r="F12" s="132"/>
      <c r="G12" s="132"/>
      <c r="H12" s="132"/>
      <c r="I12" s="132"/>
      <c r="J12" s="133">
        <f>'RSC II'!K58</f>
        <v>0</v>
      </c>
      <c r="K12" s="1">
        <f>IF(J12&gt;=25,1,0)</f>
        <v>0</v>
      </c>
    </row>
    <row r="13" spans="2:11" x14ac:dyDescent="0.25">
      <c r="B13" s="127"/>
      <c r="C13" s="128"/>
      <c r="D13" s="128"/>
      <c r="E13" s="128"/>
      <c r="F13" s="128"/>
      <c r="G13" s="128"/>
      <c r="H13" s="128"/>
      <c r="I13" s="128"/>
      <c r="J13" s="130"/>
    </row>
    <row r="14" spans="2:11" x14ac:dyDescent="0.25">
      <c r="B14" s="134" t="s">
        <v>164</v>
      </c>
      <c r="C14" s="135"/>
      <c r="D14" s="135"/>
      <c r="E14" s="135"/>
      <c r="F14" s="135"/>
      <c r="G14" s="135"/>
      <c r="H14" s="135"/>
      <c r="I14" s="135"/>
      <c r="J14" s="138">
        <f>'RSC III'!K75</f>
        <v>0</v>
      </c>
      <c r="K14" s="1">
        <f>IF(J14&gt;=25,1,0)</f>
        <v>0</v>
      </c>
    </row>
    <row r="15" spans="2:11" ht="15.75" thickBot="1" x14ac:dyDescent="0.3">
      <c r="B15" s="136"/>
      <c r="C15" s="137"/>
      <c r="D15" s="137"/>
      <c r="E15" s="137"/>
      <c r="F15" s="137"/>
      <c r="G15" s="137"/>
      <c r="H15" s="137"/>
      <c r="I15" s="137"/>
      <c r="J15" s="139"/>
    </row>
    <row r="16" spans="2:11" x14ac:dyDescent="0.25">
      <c r="B16" s="37"/>
      <c r="C16" s="38"/>
      <c r="D16" s="38"/>
      <c r="E16" s="38"/>
      <c r="F16" s="38"/>
      <c r="G16" s="38"/>
      <c r="H16" s="38"/>
      <c r="I16" s="38"/>
      <c r="J16" s="39"/>
    </row>
    <row r="17" spans="2:10" ht="26.25" x14ac:dyDescent="0.25">
      <c r="B17" s="123" t="s">
        <v>141</v>
      </c>
      <c r="C17" s="124"/>
      <c r="D17" s="124"/>
      <c r="E17" s="124"/>
      <c r="F17" s="38"/>
      <c r="G17" s="40" t="str">
        <f>F22</f>
        <v>NÃO</v>
      </c>
      <c r="H17" s="38"/>
      <c r="I17" s="38"/>
      <c r="J17" s="39"/>
    </row>
    <row r="18" spans="2:10" ht="14.25" customHeight="1" thickBot="1" x14ac:dyDescent="0.3">
      <c r="B18" s="41"/>
      <c r="C18" s="42"/>
      <c r="D18" s="42"/>
      <c r="E18" s="42"/>
      <c r="F18" s="42"/>
      <c r="G18" s="42"/>
      <c r="H18" s="42"/>
      <c r="I18" s="42"/>
      <c r="J18" s="43"/>
    </row>
    <row r="19" spans="2:10" hidden="1" x14ac:dyDescent="0.25">
      <c r="B19" s="13" t="s">
        <v>143</v>
      </c>
      <c r="C19" s="13" t="s">
        <v>144</v>
      </c>
      <c r="D19" s="13" t="s">
        <v>145</v>
      </c>
      <c r="E19" s="6"/>
      <c r="F19" s="6"/>
      <c r="G19" s="6"/>
      <c r="H19" s="6"/>
      <c r="I19" s="6"/>
      <c r="J19" s="6"/>
    </row>
    <row r="20" spans="2:10" hidden="1" x14ac:dyDescent="0.25">
      <c r="B20" s="11">
        <f>IF(AND($K$8=1,K10=1),1,0)</f>
        <v>0</v>
      </c>
      <c r="C20" s="11">
        <f>IF(AND($K$8=2,K12=1),1,0)</f>
        <v>0</v>
      </c>
      <c r="D20" s="11">
        <f>IF(AND($K$8=3,K14=1),1,0)</f>
        <v>0</v>
      </c>
      <c r="E20" s="6"/>
      <c r="F20" s="6"/>
      <c r="G20" s="6"/>
      <c r="H20" s="6"/>
      <c r="I20" s="6"/>
      <c r="J20" s="6"/>
    </row>
    <row r="21" spans="2:10" hidden="1" x14ac:dyDescent="0.25">
      <c r="B21" s="11">
        <f>IF((J12+J14+J10)&gt;=50,1,0)</f>
        <v>0</v>
      </c>
      <c r="C21" s="11">
        <f>IF((J10+J14+J12)&gt;=50,1,0)</f>
        <v>0</v>
      </c>
      <c r="D21" s="11">
        <f>IF((J10+J12+J14)&gt;=50,1,0)</f>
        <v>0</v>
      </c>
      <c r="E21" s="6"/>
      <c r="F21" s="6"/>
      <c r="G21" s="6"/>
      <c r="H21" s="6"/>
      <c r="I21" s="6"/>
      <c r="J21" s="6"/>
    </row>
    <row r="22" spans="2:10" hidden="1" x14ac:dyDescent="0.25">
      <c r="B22" s="11">
        <f>IF(AND(B20=1,B21=1),1,0)</f>
        <v>0</v>
      </c>
      <c r="C22" s="11">
        <f>IF(AND(C20=1,C21=1),2,0)</f>
        <v>0</v>
      </c>
      <c r="D22" s="11">
        <f>IF(AND(D20=1,D21=1),3,0)</f>
        <v>0</v>
      </c>
      <c r="E22" s="11">
        <f>SUM(B22:D22)</f>
        <v>0</v>
      </c>
      <c r="F22" s="11" t="str">
        <f>IF(K8=E22,"SIM","NÃO")</f>
        <v>NÃO</v>
      </c>
      <c r="G22" s="6"/>
      <c r="H22" s="6"/>
      <c r="I22" s="6"/>
      <c r="J22" s="6"/>
    </row>
    <row r="23" spans="2:10" x14ac:dyDescent="0.25">
      <c r="B23" s="6"/>
      <c r="C23" s="6"/>
      <c r="D23" s="6"/>
      <c r="E23" s="6"/>
      <c r="F23" s="6"/>
      <c r="G23" s="6"/>
      <c r="H23" s="6"/>
      <c r="I23" s="6"/>
      <c r="J23" s="6"/>
    </row>
    <row r="24" spans="2:10" ht="18.75" x14ac:dyDescent="0.3">
      <c r="B24" s="14"/>
    </row>
  </sheetData>
  <sheetProtection algorithmName="SHA-512" hashValue="i+9+L7yYteC9mcv9nltWPFWCyZvVfIay72p9PaRFv4bAVAFwtJeQxdjzuNvk0Z0RJeINqVgXlmGzhhbxwXzFWg==" saltValue="HTp9+z/ofi59iPGPKC0ZkQ==" spinCount="100000" sheet="1" objects="1" scenarios="1"/>
  <mergeCells count="13">
    <mergeCell ref="B2:J2"/>
    <mergeCell ref="B4:D4"/>
    <mergeCell ref="E4:J4"/>
    <mergeCell ref="E5:J5"/>
    <mergeCell ref="E6:F6"/>
    <mergeCell ref="B8:C8"/>
    <mergeCell ref="B17:E17"/>
    <mergeCell ref="B10:I11"/>
    <mergeCell ref="J10:J11"/>
    <mergeCell ref="B12:I13"/>
    <mergeCell ref="J12:J13"/>
    <mergeCell ref="B14:I15"/>
    <mergeCell ref="J14:J15"/>
  </mergeCells>
  <conditionalFormatting sqref="G17">
    <cfRule type="expression" dxfId="1" priority="1">
      <formula>IF(G17="NÃO",TRUE)</formula>
    </cfRule>
    <cfRule type="expression" dxfId="0" priority="2">
      <formula>IF(G17="SIM",TRUE)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locked="0"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9525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locked="0"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9525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Option Button 3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7</xdr:row>
                    <xdr:rowOff>9525</xdr:rowOff>
                  </from>
                  <to>
                    <xdr:col>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5"/>
  <sheetViews>
    <sheetView showZeros="0" workbookViewId="0">
      <selection activeCell="N11" sqref="N11"/>
    </sheetView>
  </sheetViews>
  <sheetFormatPr defaultRowHeight="15" x14ac:dyDescent="0.25"/>
  <cols>
    <col min="1" max="1" width="1" style="1" customWidth="1"/>
    <col min="2" max="4" width="9.140625" style="1"/>
    <col min="5" max="5" width="10" style="1" customWidth="1"/>
    <col min="6" max="6" width="9.140625" style="1"/>
    <col min="7" max="7" width="6.7109375" style="1" bestFit="1" customWidth="1"/>
    <col min="8" max="8" width="12.42578125" style="1" bestFit="1" customWidth="1"/>
    <col min="9" max="9" width="8.7109375" style="1" bestFit="1" customWidth="1"/>
    <col min="10" max="10" width="8.5703125" style="1" bestFit="1" customWidth="1"/>
    <col min="11" max="11" width="10.28515625" style="1" bestFit="1" customWidth="1"/>
    <col min="12" max="16384" width="9.140625" style="1"/>
  </cols>
  <sheetData>
    <row r="1" spans="2:11" ht="6.75" customHeight="1" thickBot="1" x14ac:dyDescent="0.3"/>
    <row r="2" spans="2:11" ht="21.75" thickBot="1" x14ac:dyDescent="0.4">
      <c r="B2" s="151" t="s">
        <v>157</v>
      </c>
      <c r="C2" s="152"/>
      <c r="D2" s="152"/>
      <c r="E2" s="152"/>
      <c r="F2" s="152"/>
      <c r="G2" s="152"/>
      <c r="H2" s="152"/>
      <c r="I2" s="152"/>
      <c r="J2" s="152"/>
      <c r="K2" s="153"/>
    </row>
    <row r="3" spans="2:11" ht="21.75" thickBot="1" x14ac:dyDescent="0.4">
      <c r="B3" s="163" t="str">
        <f>"NOME DO DOCENTE: "&amp;RESULTADO!E4</f>
        <v>NOME DO DOCENTE: Fulano de Tal</v>
      </c>
      <c r="C3" s="164"/>
      <c r="D3" s="164"/>
      <c r="E3" s="164"/>
      <c r="F3" s="164"/>
      <c r="G3" s="164"/>
      <c r="H3" s="164"/>
      <c r="I3" s="164"/>
      <c r="J3" s="164"/>
      <c r="K3" s="165"/>
    </row>
    <row r="4" spans="2:11" ht="21.75" thickBot="1" x14ac:dyDescent="0.4">
      <c r="B4" s="163" t="str">
        <f>"LOTAÇÃO: "&amp;RESULTADO!E5</f>
        <v>LOTAÇÃO: Campus Tal</v>
      </c>
      <c r="C4" s="164"/>
      <c r="D4" s="164"/>
      <c r="E4" s="164"/>
      <c r="F4" s="164"/>
      <c r="G4" s="164"/>
      <c r="H4" s="164"/>
      <c r="I4" s="164"/>
      <c r="J4" s="164"/>
      <c r="K4" s="165"/>
    </row>
    <row r="5" spans="2:11" ht="21.75" thickBot="1" x14ac:dyDescent="0.4">
      <c r="B5" s="163" t="str">
        <f>"SIAPE: "&amp;RESULTADO!E6</f>
        <v>SIAPE: XXXXXXX</v>
      </c>
      <c r="C5" s="164"/>
      <c r="D5" s="164"/>
      <c r="E5" s="164"/>
      <c r="F5" s="164"/>
      <c r="G5" s="164"/>
      <c r="H5" s="164"/>
      <c r="I5" s="164"/>
      <c r="J5" s="164"/>
      <c r="K5" s="165"/>
    </row>
    <row r="6" spans="2:11" ht="7.5" customHeight="1" thickBot="1" x14ac:dyDescent="0.4">
      <c r="B6" s="148"/>
      <c r="C6" s="149"/>
      <c r="D6" s="149"/>
      <c r="E6" s="149"/>
      <c r="F6" s="149"/>
      <c r="G6" s="149"/>
      <c r="H6" s="149"/>
      <c r="I6" s="149"/>
      <c r="J6" s="149"/>
      <c r="K6" s="150"/>
    </row>
    <row r="7" spans="2:11" ht="19.5" thickBot="1" x14ac:dyDescent="0.35">
      <c r="B7" s="85" t="s">
        <v>156</v>
      </c>
      <c r="C7" s="86"/>
      <c r="D7" s="86"/>
      <c r="E7" s="86"/>
      <c r="F7" s="86"/>
      <c r="G7" s="86"/>
      <c r="H7" s="86"/>
      <c r="I7" s="86"/>
      <c r="J7" s="86"/>
      <c r="K7" s="87"/>
    </row>
    <row r="8" spans="2:11" ht="15" customHeight="1" x14ac:dyDescent="0.25">
      <c r="B8" s="154" t="str">
        <f>'RSC I'!B3:K3</f>
        <v>Diretriz 1.a - Experiência na área de formação e/ou atuação do docente, anterior ao ingresso na Instituição, contemplando o impacto de suas ações nas demais diretrizes dispostas para todos os níveis do RSC  (Peso 1)</v>
      </c>
      <c r="C8" s="155"/>
      <c r="D8" s="155"/>
      <c r="E8" s="155"/>
      <c r="F8" s="155"/>
      <c r="G8" s="155"/>
      <c r="H8" s="155"/>
      <c r="I8" s="155"/>
      <c r="J8" s="155"/>
      <c r="K8" s="156"/>
    </row>
    <row r="9" spans="2:11" ht="15.75" customHeight="1" x14ac:dyDescent="0.25">
      <c r="B9" s="157"/>
      <c r="C9" s="158"/>
      <c r="D9" s="158"/>
      <c r="E9" s="158"/>
      <c r="F9" s="158"/>
      <c r="G9" s="158"/>
      <c r="H9" s="158"/>
      <c r="I9" s="158"/>
      <c r="J9" s="158"/>
      <c r="K9" s="159"/>
    </row>
    <row r="10" spans="2:11" ht="15.75" customHeight="1" x14ac:dyDescent="0.25">
      <c r="B10" s="160"/>
      <c r="C10" s="161"/>
      <c r="D10" s="161"/>
      <c r="E10" s="161"/>
      <c r="F10" s="161"/>
      <c r="G10" s="161"/>
      <c r="H10" s="161"/>
      <c r="I10" s="161"/>
      <c r="J10" s="161"/>
      <c r="K10" s="162"/>
    </row>
    <row r="11" spans="2:11" ht="34.5" customHeight="1" x14ac:dyDescent="0.25">
      <c r="B11" s="166" t="str">
        <f>'RSC I'!B4:E4</f>
        <v>Atividade</v>
      </c>
      <c r="C11" s="167"/>
      <c r="D11" s="167"/>
      <c r="E11" s="168"/>
      <c r="F11" s="47" t="str">
        <f>'RSC I'!F4</f>
        <v>Unidade</v>
      </c>
      <c r="G11" s="47" t="str">
        <f>'RSC I'!G4</f>
        <v>Quan-tidade</v>
      </c>
      <c r="H11" s="52" t="str">
        <f>'RSC I'!H4</f>
        <v>Data final (dd/mm/aaaa)</v>
      </c>
      <c r="I11" s="47" t="str">
        <f>'RSC I'!I4</f>
        <v>Pontos por item</v>
      </c>
      <c r="J11" s="47" t="str">
        <f>'RSC I'!J4</f>
        <v>Pontua-ção Item</v>
      </c>
      <c r="K11" s="32" t="str">
        <f>'RSC I'!K4</f>
        <v>Pontuação final item</v>
      </c>
    </row>
    <row r="12" spans="2:11" ht="30.75" thickBot="1" x14ac:dyDescent="0.3">
      <c r="B12" s="76" t="str">
        <f>'RSC I'!B5:E5</f>
        <v>Atuação profissional além da área de docência</v>
      </c>
      <c r="C12" s="77"/>
      <c r="D12" s="77"/>
      <c r="E12" s="77"/>
      <c r="F12" s="33" t="s">
        <v>22</v>
      </c>
      <c r="G12" s="34">
        <f>'RSC I'!G5</f>
        <v>0</v>
      </c>
      <c r="H12" s="61">
        <f>'RSC I'!H5</f>
        <v>0</v>
      </c>
      <c r="I12" s="34">
        <v>0.5</v>
      </c>
      <c r="J12" s="34">
        <f t="shared" ref="J12" si="0">G12*I12</f>
        <v>0</v>
      </c>
      <c r="K12" s="35">
        <f t="shared" ref="K12" si="1">IF(J12&gt;=10,10,J12)</f>
        <v>0</v>
      </c>
    </row>
    <row r="13" spans="2:11" x14ac:dyDescent="0.25">
      <c r="B13" s="169" t="s">
        <v>27</v>
      </c>
      <c r="C13" s="170"/>
      <c r="D13" s="170"/>
      <c r="E13" s="170"/>
      <c r="F13" s="170"/>
      <c r="G13" s="170"/>
      <c r="H13" s="23" t="s">
        <v>28</v>
      </c>
      <c r="I13" s="23" t="s">
        <v>33</v>
      </c>
      <c r="J13" s="23" t="s">
        <v>1</v>
      </c>
      <c r="K13" s="24" t="s">
        <v>29</v>
      </c>
    </row>
    <row r="14" spans="2:11" ht="19.5" thickBot="1" x14ac:dyDescent="0.3">
      <c r="B14" s="80"/>
      <c r="C14" s="81"/>
      <c r="D14" s="81"/>
      <c r="E14" s="81"/>
      <c r="F14" s="81"/>
      <c r="G14" s="81"/>
      <c r="H14" s="25">
        <f>SUM(K12:K12)</f>
        <v>0</v>
      </c>
      <c r="I14" s="26">
        <f>IF(H14&gt;=10,10,H14)</f>
        <v>0</v>
      </c>
      <c r="J14" s="25">
        <v>1</v>
      </c>
      <c r="K14" s="27">
        <f>I14*J14</f>
        <v>0</v>
      </c>
    </row>
    <row r="15" spans="2:11" ht="5.25" customHeight="1" x14ac:dyDescent="0.25">
      <c r="B15" s="10"/>
      <c r="C15" s="6"/>
      <c r="D15" s="6"/>
      <c r="E15" s="6"/>
      <c r="F15" s="11"/>
      <c r="G15" s="6"/>
      <c r="H15" s="6"/>
      <c r="I15" s="6"/>
      <c r="J15" s="6"/>
      <c r="K15" s="12"/>
    </row>
    <row r="16" spans="2:11" ht="15.75" x14ac:dyDescent="0.25">
      <c r="B16" s="63" t="s">
        <v>30</v>
      </c>
      <c r="C16" s="64"/>
      <c r="D16" s="64"/>
      <c r="E16" s="64"/>
      <c r="F16" s="64"/>
      <c r="G16" s="64"/>
      <c r="H16" s="64"/>
      <c r="I16" s="64"/>
      <c r="J16" s="64"/>
      <c r="K16" s="65"/>
    </row>
    <row r="17" spans="2:11" ht="30" x14ac:dyDescent="0.25">
      <c r="B17" s="66" t="s">
        <v>0</v>
      </c>
      <c r="C17" s="67"/>
      <c r="D17" s="67"/>
      <c r="E17" s="67"/>
      <c r="F17" s="47" t="s">
        <v>19</v>
      </c>
      <c r="G17" s="47" t="s">
        <v>20</v>
      </c>
      <c r="H17" s="52" t="s">
        <v>154</v>
      </c>
      <c r="I17" s="47" t="s">
        <v>23</v>
      </c>
      <c r="J17" s="47" t="s">
        <v>18</v>
      </c>
      <c r="K17" s="32" t="s">
        <v>24</v>
      </c>
    </row>
    <row r="18" spans="2:11" ht="18.75" x14ac:dyDescent="0.25">
      <c r="B18" s="76" t="s">
        <v>31</v>
      </c>
      <c r="C18" s="77"/>
      <c r="D18" s="77"/>
      <c r="E18" s="77"/>
      <c r="F18" s="33" t="s">
        <v>25</v>
      </c>
      <c r="G18" s="53">
        <f>'RSC I'!G11</f>
        <v>0</v>
      </c>
      <c r="H18" s="62">
        <f>'RSC I'!H11</f>
        <v>0</v>
      </c>
      <c r="I18" s="34">
        <v>5</v>
      </c>
      <c r="J18" s="34">
        <f>G18*I18</f>
        <v>0</v>
      </c>
      <c r="K18" s="35">
        <f>IF(J18&gt;=10,10,J18)</f>
        <v>0</v>
      </c>
    </row>
    <row r="19" spans="2:11" ht="19.5" thickBot="1" x14ac:dyDescent="0.3">
      <c r="B19" s="171" t="s">
        <v>32</v>
      </c>
      <c r="C19" s="172"/>
      <c r="D19" s="172"/>
      <c r="E19" s="172"/>
      <c r="F19" s="55" t="s">
        <v>25</v>
      </c>
      <c r="G19" s="53">
        <f>'RSC I'!G12</f>
        <v>0</v>
      </c>
      <c r="H19" s="62">
        <f>'RSC I'!H12</f>
        <v>0</v>
      </c>
      <c r="I19" s="53">
        <v>10</v>
      </c>
      <c r="J19" s="53">
        <f>G19*I19</f>
        <v>0</v>
      </c>
      <c r="K19" s="54">
        <f>IF(J19&gt;=10,10,J19)</f>
        <v>0</v>
      </c>
    </row>
    <row r="20" spans="2:11" x14ac:dyDescent="0.25">
      <c r="B20" s="169" t="s">
        <v>34</v>
      </c>
      <c r="C20" s="170"/>
      <c r="D20" s="170"/>
      <c r="E20" s="170"/>
      <c r="F20" s="170"/>
      <c r="G20" s="170"/>
      <c r="H20" s="23" t="s">
        <v>28</v>
      </c>
      <c r="I20" s="23" t="s">
        <v>33</v>
      </c>
      <c r="J20" s="23" t="s">
        <v>1</v>
      </c>
      <c r="K20" s="24" t="s">
        <v>29</v>
      </c>
    </row>
    <row r="21" spans="2:11" ht="19.5" thickBot="1" x14ac:dyDescent="0.3">
      <c r="B21" s="80"/>
      <c r="C21" s="81"/>
      <c r="D21" s="81"/>
      <c r="E21" s="81"/>
      <c r="F21" s="81"/>
      <c r="G21" s="81"/>
      <c r="H21" s="25">
        <f>SUM(K18:K19)</f>
        <v>0</v>
      </c>
      <c r="I21" s="26">
        <f>IF(H21&gt;=10,10,H21)</f>
        <v>0</v>
      </c>
      <c r="J21" s="25">
        <v>1</v>
      </c>
      <c r="K21" s="27">
        <f>I21*J21</f>
        <v>0</v>
      </c>
    </row>
    <row r="22" spans="2:11" ht="8.25" customHeight="1" x14ac:dyDescent="0.25">
      <c r="B22" s="10"/>
      <c r="C22" s="6"/>
      <c r="D22" s="6"/>
      <c r="E22" s="6"/>
      <c r="F22" s="11"/>
      <c r="G22" s="6"/>
      <c r="H22" s="6"/>
      <c r="I22" s="6"/>
      <c r="J22" s="6"/>
      <c r="K22" s="12"/>
    </row>
    <row r="23" spans="2:11" ht="38.25" customHeight="1" x14ac:dyDescent="0.25">
      <c r="B23" s="63" t="s">
        <v>42</v>
      </c>
      <c r="C23" s="64"/>
      <c r="D23" s="64"/>
      <c r="E23" s="64"/>
      <c r="F23" s="64"/>
      <c r="G23" s="64"/>
      <c r="H23" s="64"/>
      <c r="I23" s="64"/>
      <c r="J23" s="64"/>
      <c r="K23" s="65"/>
    </row>
    <row r="24" spans="2:11" ht="30" x14ac:dyDescent="0.25">
      <c r="B24" s="66" t="s">
        <v>0</v>
      </c>
      <c r="C24" s="67"/>
      <c r="D24" s="67"/>
      <c r="E24" s="67"/>
      <c r="F24" s="47" t="s">
        <v>19</v>
      </c>
      <c r="G24" s="47" t="s">
        <v>20</v>
      </c>
      <c r="H24" s="52" t="s">
        <v>154</v>
      </c>
      <c r="I24" s="47" t="s">
        <v>23</v>
      </c>
      <c r="J24" s="47" t="s">
        <v>18</v>
      </c>
      <c r="K24" s="32" t="s">
        <v>24</v>
      </c>
    </row>
    <row r="25" spans="2:11" ht="18.75" customHeight="1" x14ac:dyDescent="0.25">
      <c r="B25" s="76" t="s">
        <v>36</v>
      </c>
      <c r="C25" s="77"/>
      <c r="D25" s="77"/>
      <c r="E25" s="77"/>
      <c r="F25" s="33" t="s">
        <v>22</v>
      </c>
      <c r="G25" s="53">
        <f>'RSC I'!G18</f>
        <v>0</v>
      </c>
      <c r="H25" s="62">
        <f>'RSC I'!H18</f>
        <v>0</v>
      </c>
      <c r="I25" s="34">
        <v>0.5</v>
      </c>
      <c r="J25" s="34">
        <f t="shared" ref="J25:J31" si="2">G25*I25</f>
        <v>0</v>
      </c>
      <c r="K25" s="35">
        <f t="shared" ref="K25:K31" si="3">IF(J25&gt;=10,10,J25)</f>
        <v>0</v>
      </c>
    </row>
    <row r="26" spans="2:11" ht="19.5" customHeight="1" x14ac:dyDescent="0.25">
      <c r="B26" s="76" t="s">
        <v>37</v>
      </c>
      <c r="C26" s="77"/>
      <c r="D26" s="77"/>
      <c r="E26" s="77"/>
      <c r="F26" s="33" t="s">
        <v>22</v>
      </c>
      <c r="G26" s="53">
        <f>'RSC I'!G19</f>
        <v>0</v>
      </c>
      <c r="H26" s="62">
        <f>'RSC I'!H19</f>
        <v>0</v>
      </c>
      <c r="I26" s="34">
        <v>0.5</v>
      </c>
      <c r="J26" s="34">
        <f t="shared" si="2"/>
        <v>0</v>
      </c>
      <c r="K26" s="35">
        <f t="shared" si="3"/>
        <v>0</v>
      </c>
    </row>
    <row r="27" spans="2:11" ht="19.5" customHeight="1" x14ac:dyDescent="0.25">
      <c r="B27" s="76" t="s">
        <v>38</v>
      </c>
      <c r="C27" s="77"/>
      <c r="D27" s="77"/>
      <c r="E27" s="77"/>
      <c r="F27" s="33" t="s">
        <v>22</v>
      </c>
      <c r="G27" s="53">
        <f>'RSC I'!G20</f>
        <v>0</v>
      </c>
      <c r="H27" s="62">
        <f>'RSC I'!H20</f>
        <v>0</v>
      </c>
      <c r="I27" s="34">
        <v>0.5</v>
      </c>
      <c r="J27" s="34">
        <f t="shared" si="2"/>
        <v>0</v>
      </c>
      <c r="K27" s="35">
        <f t="shared" si="3"/>
        <v>0</v>
      </c>
    </row>
    <row r="28" spans="2:11" ht="30" x14ac:dyDescent="0.25">
      <c r="B28" s="76" t="s">
        <v>39</v>
      </c>
      <c r="C28" s="77"/>
      <c r="D28" s="77"/>
      <c r="E28" s="77"/>
      <c r="F28" s="33" t="s">
        <v>22</v>
      </c>
      <c r="G28" s="53">
        <f>'RSC I'!G21</f>
        <v>0</v>
      </c>
      <c r="H28" s="62">
        <f>'RSC I'!H21</f>
        <v>0</v>
      </c>
      <c r="I28" s="34">
        <v>0.5</v>
      </c>
      <c r="J28" s="34">
        <f t="shared" si="2"/>
        <v>0</v>
      </c>
      <c r="K28" s="35">
        <f t="shared" si="3"/>
        <v>0</v>
      </c>
    </row>
    <row r="29" spans="2:11" ht="18" customHeight="1" x14ac:dyDescent="0.25">
      <c r="B29" s="76" t="s">
        <v>149</v>
      </c>
      <c r="C29" s="77"/>
      <c r="D29" s="77"/>
      <c r="E29" s="77"/>
      <c r="F29" s="33" t="s">
        <v>22</v>
      </c>
      <c r="G29" s="53">
        <f>'RSC I'!G22</f>
        <v>0</v>
      </c>
      <c r="H29" s="62">
        <f>'RSC I'!H22</f>
        <v>0</v>
      </c>
      <c r="I29" s="34">
        <v>0.5</v>
      </c>
      <c r="J29" s="34">
        <f t="shared" si="2"/>
        <v>0</v>
      </c>
      <c r="K29" s="35">
        <f t="shared" si="3"/>
        <v>0</v>
      </c>
    </row>
    <row r="30" spans="2:11" ht="20.25" customHeight="1" x14ac:dyDescent="0.25">
      <c r="B30" s="76" t="s">
        <v>150</v>
      </c>
      <c r="C30" s="77"/>
      <c r="D30" s="77"/>
      <c r="E30" s="77"/>
      <c r="F30" s="33" t="s">
        <v>22</v>
      </c>
      <c r="G30" s="53">
        <f>'RSC I'!G23</f>
        <v>0</v>
      </c>
      <c r="H30" s="62">
        <f>'RSC I'!H23</f>
        <v>0</v>
      </c>
      <c r="I30" s="34">
        <v>0.5</v>
      </c>
      <c r="J30" s="34">
        <f t="shared" si="2"/>
        <v>0</v>
      </c>
      <c r="K30" s="35">
        <f t="shared" si="3"/>
        <v>0</v>
      </c>
    </row>
    <row r="31" spans="2:11" ht="18" customHeight="1" thickBot="1" x14ac:dyDescent="0.3">
      <c r="B31" s="171" t="s">
        <v>40</v>
      </c>
      <c r="C31" s="172"/>
      <c r="D31" s="172"/>
      <c r="E31" s="172"/>
      <c r="F31" s="55" t="s">
        <v>22</v>
      </c>
      <c r="G31" s="53">
        <f>'RSC I'!G24</f>
        <v>0</v>
      </c>
      <c r="H31" s="62">
        <f>'RSC I'!H24</f>
        <v>0</v>
      </c>
      <c r="I31" s="53">
        <v>0.5</v>
      </c>
      <c r="J31" s="53">
        <f t="shared" si="2"/>
        <v>0</v>
      </c>
      <c r="K31" s="54">
        <f t="shared" si="3"/>
        <v>0</v>
      </c>
    </row>
    <row r="32" spans="2:11" x14ac:dyDescent="0.25">
      <c r="B32" s="169" t="s">
        <v>35</v>
      </c>
      <c r="C32" s="170"/>
      <c r="D32" s="170"/>
      <c r="E32" s="170"/>
      <c r="F32" s="170"/>
      <c r="G32" s="170"/>
      <c r="H32" s="23" t="s">
        <v>28</v>
      </c>
      <c r="I32" s="23" t="s">
        <v>33</v>
      </c>
      <c r="J32" s="23" t="s">
        <v>1</v>
      </c>
      <c r="K32" s="24" t="s">
        <v>29</v>
      </c>
    </row>
    <row r="33" spans="2:11" ht="19.5" thickBot="1" x14ac:dyDescent="0.3">
      <c r="B33" s="80"/>
      <c r="C33" s="81"/>
      <c r="D33" s="81"/>
      <c r="E33" s="81"/>
      <c r="F33" s="81"/>
      <c r="G33" s="81"/>
      <c r="H33" s="25">
        <f>SUM(K25:K31)</f>
        <v>0</v>
      </c>
      <c r="I33" s="26">
        <f>IF(H33&gt;=10,10,H33)</f>
        <v>0</v>
      </c>
      <c r="J33" s="25">
        <v>3</v>
      </c>
      <c r="K33" s="27">
        <f>I33*J33</f>
        <v>0</v>
      </c>
    </row>
    <row r="34" spans="2:11" ht="27.75" customHeight="1" x14ac:dyDescent="0.25">
      <c r="B34" s="82" t="s">
        <v>41</v>
      </c>
      <c r="C34" s="83"/>
      <c r="D34" s="83"/>
      <c r="E34" s="83"/>
      <c r="F34" s="83"/>
      <c r="G34" s="83"/>
      <c r="H34" s="83"/>
      <c r="I34" s="83"/>
      <c r="J34" s="83"/>
      <c r="K34" s="84"/>
    </row>
    <row r="35" spans="2:11" ht="32.25" customHeight="1" x14ac:dyDescent="0.25">
      <c r="B35" s="63" t="s">
        <v>43</v>
      </c>
      <c r="C35" s="64"/>
      <c r="D35" s="64"/>
      <c r="E35" s="64"/>
      <c r="F35" s="64"/>
      <c r="G35" s="64"/>
      <c r="H35" s="64"/>
      <c r="I35" s="64"/>
      <c r="J35" s="64"/>
      <c r="K35" s="65"/>
    </row>
    <row r="36" spans="2:11" ht="30" x14ac:dyDescent="0.25">
      <c r="B36" s="66" t="s">
        <v>0</v>
      </c>
      <c r="C36" s="67"/>
      <c r="D36" s="67"/>
      <c r="E36" s="67"/>
      <c r="F36" s="47" t="s">
        <v>19</v>
      </c>
      <c r="G36" s="47" t="s">
        <v>20</v>
      </c>
      <c r="H36" s="52" t="s">
        <v>154</v>
      </c>
      <c r="I36" s="47" t="s">
        <v>23</v>
      </c>
      <c r="J36" s="47" t="s">
        <v>18</v>
      </c>
      <c r="K36" s="32" t="s">
        <v>24</v>
      </c>
    </row>
    <row r="37" spans="2:11" ht="48" customHeight="1" x14ac:dyDescent="0.25">
      <c r="B37" s="76" t="s">
        <v>44</v>
      </c>
      <c r="C37" s="77"/>
      <c r="D37" s="77"/>
      <c r="E37" s="77"/>
      <c r="F37" s="33" t="s">
        <v>22</v>
      </c>
      <c r="G37" s="53">
        <f>'RSC I'!G30</f>
        <v>0</v>
      </c>
      <c r="H37" s="62">
        <f>'RSC I'!H30</f>
        <v>0</v>
      </c>
      <c r="I37" s="34">
        <v>5</v>
      </c>
      <c r="J37" s="34">
        <f>G37*I37</f>
        <v>0</v>
      </c>
      <c r="K37" s="35">
        <f>IF(J37&gt;=10,10,J37)</f>
        <v>0</v>
      </c>
    </row>
    <row r="38" spans="2:11" ht="45.75" customHeight="1" x14ac:dyDescent="0.25">
      <c r="B38" s="76" t="s">
        <v>45</v>
      </c>
      <c r="C38" s="77"/>
      <c r="D38" s="77"/>
      <c r="E38" s="77"/>
      <c r="F38" s="33" t="s">
        <v>22</v>
      </c>
      <c r="G38" s="53">
        <f>'RSC I'!G31</f>
        <v>0</v>
      </c>
      <c r="H38" s="62">
        <f>'RSC I'!H31</f>
        <v>0</v>
      </c>
      <c r="I38" s="34">
        <v>3</v>
      </c>
      <c r="J38" s="34">
        <f>G38*I38</f>
        <v>0</v>
      </c>
      <c r="K38" s="35">
        <f>IF(J38&gt;=10,10,J38)</f>
        <v>0</v>
      </c>
    </row>
    <row r="39" spans="2:11" ht="46.5" customHeight="1" x14ac:dyDescent="0.25">
      <c r="B39" s="76" t="s">
        <v>46</v>
      </c>
      <c r="C39" s="77"/>
      <c r="D39" s="77"/>
      <c r="E39" s="77"/>
      <c r="F39" s="33" t="s">
        <v>22</v>
      </c>
      <c r="G39" s="53">
        <f>'RSC I'!G32</f>
        <v>0</v>
      </c>
      <c r="H39" s="62">
        <f>'RSC I'!H32</f>
        <v>0</v>
      </c>
      <c r="I39" s="34">
        <v>2</v>
      </c>
      <c r="J39" s="34">
        <f>G39*I39</f>
        <v>0</v>
      </c>
      <c r="K39" s="35">
        <f>IF(J39&gt;=10,10,J39)</f>
        <v>0</v>
      </c>
    </row>
    <row r="40" spans="2:11" ht="45" customHeight="1" thickBot="1" x14ac:dyDescent="0.3">
      <c r="B40" s="68" t="s">
        <v>47</v>
      </c>
      <c r="C40" s="69"/>
      <c r="D40" s="69"/>
      <c r="E40" s="69"/>
      <c r="F40" s="51" t="s">
        <v>22</v>
      </c>
      <c r="G40" s="53">
        <f>'RSC I'!G33</f>
        <v>0</v>
      </c>
      <c r="H40" s="62">
        <f>'RSC I'!H33</f>
        <v>0</v>
      </c>
      <c r="I40" s="34">
        <v>1</v>
      </c>
      <c r="J40" s="34">
        <f>G40*I40</f>
        <v>0</v>
      </c>
      <c r="K40" s="35">
        <f>IF(J40&gt;=10,10,J40)</f>
        <v>0</v>
      </c>
    </row>
    <row r="41" spans="2:11" x14ac:dyDescent="0.25">
      <c r="B41" s="169" t="s">
        <v>48</v>
      </c>
      <c r="C41" s="170"/>
      <c r="D41" s="170"/>
      <c r="E41" s="170"/>
      <c r="F41" s="170"/>
      <c r="G41" s="170"/>
      <c r="H41" s="23" t="s">
        <v>28</v>
      </c>
      <c r="I41" s="23" t="s">
        <v>33</v>
      </c>
      <c r="J41" s="23" t="s">
        <v>1</v>
      </c>
      <c r="K41" s="24" t="s">
        <v>29</v>
      </c>
    </row>
    <row r="42" spans="2:11" ht="19.5" thickBot="1" x14ac:dyDescent="0.3">
      <c r="B42" s="80"/>
      <c r="C42" s="81"/>
      <c r="D42" s="81"/>
      <c r="E42" s="81"/>
      <c r="F42" s="81"/>
      <c r="G42" s="81"/>
      <c r="H42" s="25">
        <f>SUM(K37:K40)</f>
        <v>0</v>
      </c>
      <c r="I42" s="26">
        <f>IF(H42&gt;=10,10,H42)</f>
        <v>0</v>
      </c>
      <c r="J42" s="25">
        <v>1</v>
      </c>
      <c r="K42" s="27">
        <f>I42*J42</f>
        <v>0</v>
      </c>
    </row>
    <row r="43" spans="2:11" ht="6.75" customHeight="1" x14ac:dyDescent="0.25">
      <c r="B43" s="10"/>
      <c r="C43" s="6"/>
      <c r="D43" s="6"/>
      <c r="E43" s="6"/>
      <c r="F43" s="11"/>
      <c r="G43" s="6"/>
      <c r="H43" s="6"/>
      <c r="I43" s="6"/>
      <c r="J43" s="6"/>
      <c r="K43" s="12"/>
    </row>
    <row r="44" spans="2:11" ht="34.5" customHeight="1" x14ac:dyDescent="0.25">
      <c r="B44" s="63" t="s">
        <v>49</v>
      </c>
      <c r="C44" s="64"/>
      <c r="D44" s="64"/>
      <c r="E44" s="64"/>
      <c r="F44" s="64"/>
      <c r="G44" s="64"/>
      <c r="H44" s="64"/>
      <c r="I44" s="64"/>
      <c r="J44" s="64"/>
      <c r="K44" s="65"/>
    </row>
    <row r="45" spans="2:11" ht="30" x14ac:dyDescent="0.25">
      <c r="B45" s="66" t="s">
        <v>0</v>
      </c>
      <c r="C45" s="67"/>
      <c r="D45" s="67"/>
      <c r="E45" s="67"/>
      <c r="F45" s="47" t="s">
        <v>19</v>
      </c>
      <c r="G45" s="47" t="s">
        <v>20</v>
      </c>
      <c r="H45" s="52" t="s">
        <v>154</v>
      </c>
      <c r="I45" s="47" t="s">
        <v>23</v>
      </c>
      <c r="J45" s="47" t="s">
        <v>18</v>
      </c>
      <c r="K45" s="32" t="s">
        <v>24</v>
      </c>
    </row>
    <row r="46" spans="2:11" ht="37.5" customHeight="1" x14ac:dyDescent="0.25">
      <c r="B46" s="76" t="s">
        <v>50</v>
      </c>
      <c r="C46" s="77"/>
      <c r="D46" s="77"/>
      <c r="E46" s="77"/>
      <c r="F46" s="33" t="s">
        <v>52</v>
      </c>
      <c r="G46" s="53">
        <f>'RSC I'!G39</f>
        <v>0</v>
      </c>
      <c r="H46" s="62">
        <f>'RSC I'!H39</f>
        <v>0</v>
      </c>
      <c r="I46" s="34">
        <v>2</v>
      </c>
      <c r="J46" s="34">
        <f>G46*I46</f>
        <v>0</v>
      </c>
      <c r="K46" s="35">
        <f>IF(J46&gt;=10,10,J46)</f>
        <v>0</v>
      </c>
    </row>
    <row r="47" spans="2:11" ht="66" customHeight="1" thickBot="1" x14ac:dyDescent="0.3">
      <c r="B47" s="68" t="s">
        <v>51</v>
      </c>
      <c r="C47" s="69"/>
      <c r="D47" s="69"/>
      <c r="E47" s="69"/>
      <c r="F47" s="51" t="s">
        <v>52</v>
      </c>
      <c r="G47" s="53">
        <f>'RSC I'!G40</f>
        <v>0</v>
      </c>
      <c r="H47" s="62">
        <f>'RSC I'!H40</f>
        <v>0</v>
      </c>
      <c r="I47" s="34">
        <v>2</v>
      </c>
      <c r="J47" s="34">
        <f>G47*I47</f>
        <v>0</v>
      </c>
      <c r="K47" s="35">
        <f>IF(J47&gt;=10,10,J47)</f>
        <v>0</v>
      </c>
    </row>
    <row r="48" spans="2:11" x14ac:dyDescent="0.25">
      <c r="B48" s="169" t="s">
        <v>53</v>
      </c>
      <c r="C48" s="170"/>
      <c r="D48" s="170"/>
      <c r="E48" s="170"/>
      <c r="F48" s="170"/>
      <c r="G48" s="170"/>
      <c r="H48" s="23" t="s">
        <v>28</v>
      </c>
      <c r="I48" s="23" t="s">
        <v>33</v>
      </c>
      <c r="J48" s="23" t="s">
        <v>1</v>
      </c>
      <c r="K48" s="24" t="s">
        <v>29</v>
      </c>
    </row>
    <row r="49" spans="2:11" ht="19.5" thickBot="1" x14ac:dyDescent="0.3">
      <c r="B49" s="80"/>
      <c r="C49" s="81"/>
      <c r="D49" s="81"/>
      <c r="E49" s="81"/>
      <c r="F49" s="81"/>
      <c r="G49" s="81"/>
      <c r="H49" s="25">
        <f>SUM(K46:K47)</f>
        <v>0</v>
      </c>
      <c r="I49" s="26">
        <f>IF(H49&gt;=10,10,H49)</f>
        <v>0</v>
      </c>
      <c r="J49" s="25">
        <v>1</v>
      </c>
      <c r="K49" s="27">
        <f>I49*J49</f>
        <v>0</v>
      </c>
    </row>
    <row r="50" spans="2:11" ht="7.5" customHeight="1" x14ac:dyDescent="0.25">
      <c r="B50" s="10"/>
      <c r="C50" s="6"/>
      <c r="D50" s="6"/>
      <c r="E50" s="6"/>
      <c r="F50" s="11"/>
      <c r="G50" s="6"/>
      <c r="H50" s="6"/>
      <c r="I50" s="6"/>
      <c r="J50" s="6"/>
      <c r="K50" s="12"/>
    </row>
    <row r="51" spans="2:11" ht="15.75" x14ac:dyDescent="0.25">
      <c r="B51" s="63" t="s">
        <v>54</v>
      </c>
      <c r="C51" s="64"/>
      <c r="D51" s="64"/>
      <c r="E51" s="64"/>
      <c r="F51" s="64"/>
      <c r="G51" s="64"/>
      <c r="H51" s="64"/>
      <c r="I51" s="64"/>
      <c r="J51" s="64"/>
      <c r="K51" s="65"/>
    </row>
    <row r="52" spans="2:11" ht="30" x14ac:dyDescent="0.25">
      <c r="B52" s="66" t="s">
        <v>0</v>
      </c>
      <c r="C52" s="67"/>
      <c r="D52" s="67"/>
      <c r="E52" s="67"/>
      <c r="F52" s="47" t="s">
        <v>19</v>
      </c>
      <c r="G52" s="47" t="s">
        <v>20</v>
      </c>
      <c r="H52" s="52" t="s">
        <v>154</v>
      </c>
      <c r="I52" s="47" t="s">
        <v>23</v>
      </c>
      <c r="J52" s="47" t="s">
        <v>18</v>
      </c>
      <c r="K52" s="32" t="s">
        <v>24</v>
      </c>
    </row>
    <row r="53" spans="2:11" ht="17.25" customHeight="1" x14ac:dyDescent="0.25">
      <c r="B53" s="76" t="s">
        <v>55</v>
      </c>
      <c r="C53" s="77"/>
      <c r="D53" s="77"/>
      <c r="E53" s="77"/>
      <c r="F53" s="33" t="s">
        <v>22</v>
      </c>
      <c r="G53" s="53">
        <f>'RSC I'!G46</f>
        <v>0</v>
      </c>
      <c r="H53" s="62">
        <f>'RSC I'!H46</f>
        <v>0</v>
      </c>
      <c r="I53" s="34">
        <v>0.5</v>
      </c>
      <c r="J53" s="34">
        <f>G53*I53</f>
        <v>0</v>
      </c>
      <c r="K53" s="35">
        <f>IF(J53&gt;=10,10,J53)</f>
        <v>0</v>
      </c>
    </row>
    <row r="54" spans="2:11" ht="18.75" customHeight="1" x14ac:dyDescent="0.25">
      <c r="B54" s="76" t="s">
        <v>56</v>
      </c>
      <c r="C54" s="77"/>
      <c r="D54" s="77"/>
      <c r="E54" s="77"/>
      <c r="F54" s="33" t="s">
        <v>22</v>
      </c>
      <c r="G54" s="53">
        <f>'RSC I'!G47</f>
        <v>0</v>
      </c>
      <c r="H54" s="62">
        <f>'RSC I'!H47</f>
        <v>0</v>
      </c>
      <c r="I54" s="34">
        <v>0.5</v>
      </c>
      <c r="J54" s="34">
        <f>G54*I54</f>
        <v>0</v>
      </c>
      <c r="K54" s="35">
        <f>IF(J54&gt;=10,10,J54)</f>
        <v>0</v>
      </c>
    </row>
    <row r="55" spans="2:11" ht="18" customHeight="1" thickBot="1" x14ac:dyDescent="0.3">
      <c r="B55" s="68" t="s">
        <v>57</v>
      </c>
      <c r="C55" s="69"/>
      <c r="D55" s="69"/>
      <c r="E55" s="69"/>
      <c r="F55" s="51" t="s">
        <v>22</v>
      </c>
      <c r="G55" s="53">
        <f>'RSC I'!G48</f>
        <v>0</v>
      </c>
      <c r="H55" s="62">
        <f>'RSC I'!H48</f>
        <v>0</v>
      </c>
      <c r="I55" s="34">
        <v>1</v>
      </c>
      <c r="J55" s="34">
        <f>G55*I55</f>
        <v>0</v>
      </c>
      <c r="K55" s="35">
        <f>IF(J55&gt;=10,10,J55)</f>
        <v>0</v>
      </c>
    </row>
    <row r="56" spans="2:11" x14ac:dyDescent="0.25">
      <c r="B56" s="169" t="s">
        <v>58</v>
      </c>
      <c r="C56" s="170"/>
      <c r="D56" s="170"/>
      <c r="E56" s="170"/>
      <c r="F56" s="170"/>
      <c r="G56" s="170"/>
      <c r="H56" s="23" t="s">
        <v>28</v>
      </c>
      <c r="I56" s="23" t="s">
        <v>33</v>
      </c>
      <c r="J56" s="23" t="s">
        <v>1</v>
      </c>
      <c r="K56" s="24" t="s">
        <v>29</v>
      </c>
    </row>
    <row r="57" spans="2:11" ht="19.5" thickBot="1" x14ac:dyDescent="0.3">
      <c r="B57" s="80"/>
      <c r="C57" s="81"/>
      <c r="D57" s="81"/>
      <c r="E57" s="81"/>
      <c r="F57" s="81"/>
      <c r="G57" s="81"/>
      <c r="H57" s="25">
        <f>SUM(K53:K55)</f>
        <v>0</v>
      </c>
      <c r="I57" s="26">
        <f>IF(H57&gt;=10,10,H57)</f>
        <v>0</v>
      </c>
      <c r="J57" s="25">
        <v>1</v>
      </c>
      <c r="K57" s="27">
        <f>I57*J57</f>
        <v>0</v>
      </c>
    </row>
    <row r="58" spans="2:11" ht="8.25" customHeight="1" x14ac:dyDescent="0.25">
      <c r="B58" s="10"/>
      <c r="C58" s="6"/>
      <c r="D58" s="6"/>
      <c r="E58" s="6"/>
      <c r="F58" s="11"/>
      <c r="G58" s="6"/>
      <c r="H58" s="6"/>
      <c r="I58" s="6"/>
      <c r="J58" s="6"/>
      <c r="K58" s="12"/>
    </row>
    <row r="59" spans="2:11" ht="36" customHeight="1" x14ac:dyDescent="0.25">
      <c r="B59" s="63" t="s">
        <v>155</v>
      </c>
      <c r="C59" s="64"/>
      <c r="D59" s="64"/>
      <c r="E59" s="64"/>
      <c r="F59" s="64"/>
      <c r="G59" s="64"/>
      <c r="H59" s="64"/>
      <c r="I59" s="64"/>
      <c r="J59" s="64"/>
      <c r="K59" s="65"/>
    </row>
    <row r="60" spans="2:11" ht="30" x14ac:dyDescent="0.25">
      <c r="B60" s="66" t="s">
        <v>0</v>
      </c>
      <c r="C60" s="67"/>
      <c r="D60" s="67"/>
      <c r="E60" s="67"/>
      <c r="F60" s="47" t="s">
        <v>19</v>
      </c>
      <c r="G60" s="47" t="s">
        <v>20</v>
      </c>
      <c r="H60" s="52" t="s">
        <v>154</v>
      </c>
      <c r="I60" s="47" t="s">
        <v>23</v>
      </c>
      <c r="J60" s="47" t="s">
        <v>18</v>
      </c>
      <c r="K60" s="32" t="s">
        <v>24</v>
      </c>
    </row>
    <row r="61" spans="2:11" ht="30" x14ac:dyDescent="0.25">
      <c r="B61" s="76" t="s">
        <v>60</v>
      </c>
      <c r="C61" s="77"/>
      <c r="D61" s="77"/>
      <c r="E61" s="77"/>
      <c r="F61" s="33" t="s">
        <v>26</v>
      </c>
      <c r="G61" s="53">
        <f>'RSC I'!G54</f>
        <v>0</v>
      </c>
      <c r="H61" s="62">
        <f>'RSC I'!H54</f>
        <v>0</v>
      </c>
      <c r="I61" s="34">
        <v>1</v>
      </c>
      <c r="J61" s="34">
        <f>G61*I61</f>
        <v>0</v>
      </c>
      <c r="K61" s="35">
        <f>IF(J61&gt;=10,10,J61)</f>
        <v>0</v>
      </c>
    </row>
    <row r="62" spans="2:11" ht="30" x14ac:dyDescent="0.25">
      <c r="B62" s="76" t="s">
        <v>61</v>
      </c>
      <c r="C62" s="77"/>
      <c r="D62" s="77"/>
      <c r="E62" s="77"/>
      <c r="F62" s="33" t="s">
        <v>26</v>
      </c>
      <c r="G62" s="53">
        <f>'RSC I'!G55</f>
        <v>0</v>
      </c>
      <c r="H62" s="62">
        <f>'RSC I'!H55</f>
        <v>0</v>
      </c>
      <c r="I62" s="34">
        <v>1</v>
      </c>
      <c r="J62" s="34">
        <f>G62*I62</f>
        <v>0</v>
      </c>
      <c r="K62" s="35">
        <f>IF(J62&gt;=10,10,J62)</f>
        <v>0</v>
      </c>
    </row>
    <row r="63" spans="2:11" ht="30" x14ac:dyDescent="0.25">
      <c r="B63" s="76" t="s">
        <v>13</v>
      </c>
      <c r="C63" s="77"/>
      <c r="D63" s="77"/>
      <c r="E63" s="77"/>
      <c r="F63" s="33" t="s">
        <v>26</v>
      </c>
      <c r="G63" s="53">
        <f>'RSC I'!G56</f>
        <v>0</v>
      </c>
      <c r="H63" s="62">
        <f>'RSC I'!H56</f>
        <v>0</v>
      </c>
      <c r="I63" s="34">
        <v>2</v>
      </c>
      <c r="J63" s="34">
        <f>G63*I63</f>
        <v>0</v>
      </c>
      <c r="K63" s="35">
        <f>IF(J63&gt;=10,10,J63)</f>
        <v>0</v>
      </c>
    </row>
    <row r="64" spans="2:11" ht="30" x14ac:dyDescent="0.25">
      <c r="B64" s="76" t="s">
        <v>12</v>
      </c>
      <c r="C64" s="77"/>
      <c r="D64" s="77"/>
      <c r="E64" s="77"/>
      <c r="F64" s="33" t="s">
        <v>26</v>
      </c>
      <c r="G64" s="53">
        <f>'RSC I'!G57</f>
        <v>0</v>
      </c>
      <c r="H64" s="62">
        <f>'RSC I'!H57</f>
        <v>0</v>
      </c>
      <c r="I64" s="34">
        <v>2</v>
      </c>
      <c r="J64" s="34">
        <f>G64*I64</f>
        <v>0</v>
      </c>
      <c r="K64" s="35">
        <f>IF(J64&gt;=10,10,J64)</f>
        <v>0</v>
      </c>
    </row>
    <row r="65" spans="2:11" ht="54.75" customHeight="1" thickBot="1" x14ac:dyDescent="0.3">
      <c r="B65" s="68" t="s">
        <v>11</v>
      </c>
      <c r="C65" s="69"/>
      <c r="D65" s="69"/>
      <c r="E65" s="69"/>
      <c r="F65" s="51" t="s">
        <v>26</v>
      </c>
      <c r="G65" s="53">
        <f>'RSC I'!G58</f>
        <v>0</v>
      </c>
      <c r="H65" s="62">
        <f>'RSC I'!H58</f>
        <v>0</v>
      </c>
      <c r="I65" s="34">
        <v>1</v>
      </c>
      <c r="J65" s="34">
        <f>G65*I65</f>
        <v>0</v>
      </c>
      <c r="K65" s="35">
        <f>IF(J65&gt;=10,10,J65)</f>
        <v>0</v>
      </c>
    </row>
    <row r="66" spans="2:11" x14ac:dyDescent="0.25">
      <c r="B66" s="169" t="s">
        <v>59</v>
      </c>
      <c r="C66" s="170"/>
      <c r="D66" s="170"/>
      <c r="E66" s="170"/>
      <c r="F66" s="170"/>
      <c r="G66" s="170"/>
      <c r="H66" s="23" t="s">
        <v>28</v>
      </c>
      <c r="I66" s="23" t="s">
        <v>33</v>
      </c>
      <c r="J66" s="23" t="s">
        <v>1</v>
      </c>
      <c r="K66" s="24" t="s">
        <v>29</v>
      </c>
    </row>
    <row r="67" spans="2:11" ht="19.5" thickBot="1" x14ac:dyDescent="0.3">
      <c r="B67" s="80"/>
      <c r="C67" s="81"/>
      <c r="D67" s="81"/>
      <c r="E67" s="81"/>
      <c r="F67" s="81"/>
      <c r="G67" s="81"/>
      <c r="H67" s="25">
        <f>SUM(K61:K65)</f>
        <v>0</v>
      </c>
      <c r="I67" s="26">
        <f>IF(H67&gt;=10,10,H67)</f>
        <v>0</v>
      </c>
      <c r="J67" s="25">
        <v>1</v>
      </c>
      <c r="K67" s="27">
        <f>I67*J67</f>
        <v>0</v>
      </c>
    </row>
    <row r="68" spans="2:11" ht="7.5" customHeight="1" x14ac:dyDescent="0.25">
      <c r="B68" s="10"/>
      <c r="C68" s="6"/>
      <c r="D68" s="6"/>
      <c r="E68" s="6"/>
      <c r="F68" s="11"/>
      <c r="G68" s="6"/>
      <c r="H68" s="6"/>
      <c r="I68" s="6"/>
      <c r="J68" s="6"/>
      <c r="K68" s="12"/>
    </row>
    <row r="69" spans="2:11" ht="35.25" customHeight="1" x14ac:dyDescent="0.25">
      <c r="B69" s="63" t="s">
        <v>63</v>
      </c>
      <c r="C69" s="64"/>
      <c r="D69" s="64"/>
      <c r="E69" s="64"/>
      <c r="F69" s="64"/>
      <c r="G69" s="64"/>
      <c r="H69" s="64"/>
      <c r="I69" s="64"/>
      <c r="J69" s="64"/>
      <c r="K69" s="65"/>
    </row>
    <row r="70" spans="2:11" ht="30" x14ac:dyDescent="0.25">
      <c r="B70" s="66" t="s">
        <v>0</v>
      </c>
      <c r="C70" s="67"/>
      <c r="D70" s="67"/>
      <c r="E70" s="67"/>
      <c r="F70" s="47" t="s">
        <v>19</v>
      </c>
      <c r="G70" s="47" t="s">
        <v>20</v>
      </c>
      <c r="H70" s="52" t="s">
        <v>154</v>
      </c>
      <c r="I70" s="47" t="s">
        <v>23</v>
      </c>
      <c r="J70" s="47" t="s">
        <v>18</v>
      </c>
      <c r="K70" s="32" t="s">
        <v>24</v>
      </c>
    </row>
    <row r="71" spans="2:11" ht="33" customHeight="1" thickBot="1" x14ac:dyDescent="0.3">
      <c r="B71" s="68" t="s">
        <v>64</v>
      </c>
      <c r="C71" s="69"/>
      <c r="D71" s="69"/>
      <c r="E71" s="69"/>
      <c r="F71" s="51" t="s">
        <v>25</v>
      </c>
      <c r="G71" s="53">
        <f>'RSC I'!G64</f>
        <v>0</v>
      </c>
      <c r="H71" s="62">
        <f>'RSC I'!H64</f>
        <v>0</v>
      </c>
      <c r="I71" s="34">
        <v>10</v>
      </c>
      <c r="J71" s="34">
        <f>G71*I71</f>
        <v>0</v>
      </c>
      <c r="K71" s="35">
        <f>IF(J71&gt;=10,10,J71)</f>
        <v>0</v>
      </c>
    </row>
    <row r="72" spans="2:11" x14ac:dyDescent="0.25">
      <c r="B72" s="169" t="s">
        <v>62</v>
      </c>
      <c r="C72" s="170"/>
      <c r="D72" s="170"/>
      <c r="E72" s="170"/>
      <c r="F72" s="170"/>
      <c r="G72" s="170"/>
      <c r="H72" s="23" t="s">
        <v>28</v>
      </c>
      <c r="I72" s="23" t="s">
        <v>33</v>
      </c>
      <c r="J72" s="23" t="s">
        <v>1</v>
      </c>
      <c r="K72" s="24" t="s">
        <v>29</v>
      </c>
    </row>
    <row r="73" spans="2:11" ht="19.5" thickBot="1" x14ac:dyDescent="0.3">
      <c r="B73" s="80"/>
      <c r="C73" s="81"/>
      <c r="D73" s="81"/>
      <c r="E73" s="81"/>
      <c r="F73" s="81"/>
      <c r="G73" s="81"/>
      <c r="H73" s="25">
        <f>SUM(K71:K71)</f>
        <v>0</v>
      </c>
      <c r="I73" s="26">
        <f>IF(H73&gt;=10,10,H73)</f>
        <v>0</v>
      </c>
      <c r="J73" s="25">
        <v>1</v>
      </c>
      <c r="K73" s="27">
        <f>I73*J73</f>
        <v>0</v>
      </c>
    </row>
    <row r="74" spans="2:11" ht="8.25" customHeight="1" thickBot="1" x14ac:dyDescent="0.3">
      <c r="B74" s="10"/>
      <c r="C74" s="6"/>
      <c r="D74" s="6"/>
      <c r="E74" s="6"/>
      <c r="F74" s="11"/>
      <c r="G74" s="6"/>
      <c r="H74" s="6"/>
      <c r="I74" s="6"/>
      <c r="J74" s="6"/>
      <c r="K74" s="12"/>
    </row>
    <row r="75" spans="2:11" x14ac:dyDescent="0.25">
      <c r="B75" s="72" t="s">
        <v>65</v>
      </c>
      <c r="C75" s="73"/>
      <c r="D75" s="73"/>
      <c r="E75" s="73"/>
      <c r="F75" s="73"/>
      <c r="G75" s="73"/>
      <c r="H75" s="73"/>
      <c r="I75" s="73"/>
      <c r="J75" s="73"/>
      <c r="K75" s="70">
        <f>K73+K67+K57+K49+K42+K33+K21+K14</f>
        <v>0</v>
      </c>
    </row>
    <row r="76" spans="2:11" ht="15.75" thickBot="1" x14ac:dyDescent="0.3">
      <c r="B76" s="74"/>
      <c r="C76" s="75"/>
      <c r="D76" s="75"/>
      <c r="E76" s="75"/>
      <c r="F76" s="75"/>
      <c r="G76" s="75"/>
      <c r="H76" s="75"/>
      <c r="I76" s="75"/>
      <c r="J76" s="75"/>
      <c r="K76" s="71"/>
    </row>
    <row r="77" spans="2:11" ht="15.75" thickBot="1" x14ac:dyDescent="0.3"/>
    <row r="78" spans="2:11" ht="19.5" thickBot="1" x14ac:dyDescent="0.35">
      <c r="B78" s="85" t="s">
        <v>160</v>
      </c>
      <c r="C78" s="86"/>
      <c r="D78" s="86"/>
      <c r="E78" s="86"/>
      <c r="F78" s="86"/>
      <c r="G78" s="86"/>
      <c r="H78" s="86"/>
      <c r="I78" s="86"/>
      <c r="J78" s="86"/>
      <c r="K78" s="87"/>
    </row>
    <row r="79" spans="2:11" ht="36" customHeight="1" x14ac:dyDescent="0.25">
      <c r="B79" s="88" t="s">
        <v>66</v>
      </c>
      <c r="C79" s="89"/>
      <c r="D79" s="89"/>
      <c r="E79" s="89"/>
      <c r="F79" s="89"/>
      <c r="G79" s="89"/>
      <c r="H79" s="89"/>
      <c r="I79" s="89"/>
      <c r="J79" s="89"/>
      <c r="K79" s="90"/>
    </row>
    <row r="80" spans="2:11" ht="30" x14ac:dyDescent="0.25">
      <c r="B80" s="66" t="s">
        <v>0</v>
      </c>
      <c r="C80" s="67"/>
      <c r="D80" s="67"/>
      <c r="E80" s="67"/>
      <c r="F80" s="47" t="s">
        <v>19</v>
      </c>
      <c r="G80" s="47" t="s">
        <v>20</v>
      </c>
      <c r="H80" s="52" t="s">
        <v>154</v>
      </c>
      <c r="I80" s="47" t="s">
        <v>23</v>
      </c>
      <c r="J80" s="47" t="s">
        <v>18</v>
      </c>
      <c r="K80" s="32" t="s">
        <v>24</v>
      </c>
    </row>
    <row r="81" spans="2:11" ht="76.5" customHeight="1" x14ac:dyDescent="0.25">
      <c r="B81" s="76" t="s">
        <v>67</v>
      </c>
      <c r="C81" s="77"/>
      <c r="D81" s="77"/>
      <c r="E81" s="77"/>
      <c r="F81" s="33" t="s">
        <v>26</v>
      </c>
      <c r="G81" s="34">
        <f>'RSC II'!G5</f>
        <v>0</v>
      </c>
      <c r="H81" s="61">
        <f>'RSC II'!H5</f>
        <v>0</v>
      </c>
      <c r="I81" s="34">
        <v>2</v>
      </c>
      <c r="J81" s="34">
        <f>G81*I81</f>
        <v>0</v>
      </c>
      <c r="K81" s="35">
        <f>IF(J81&gt;=10,10,J81)</f>
        <v>0</v>
      </c>
    </row>
    <row r="82" spans="2:11" ht="18.75" x14ac:dyDescent="0.25">
      <c r="B82" s="103" t="s">
        <v>3</v>
      </c>
      <c r="C82" s="104"/>
      <c r="D82" s="104"/>
      <c r="E82" s="105"/>
      <c r="F82" s="33" t="s">
        <v>69</v>
      </c>
      <c r="G82" s="34">
        <f>'RSC II'!G6</f>
        <v>0</v>
      </c>
      <c r="H82" s="61">
        <f>'RSC II'!H6</f>
        <v>0</v>
      </c>
      <c r="I82" s="34">
        <v>2</v>
      </c>
      <c r="J82" s="34">
        <f>G82*I82</f>
        <v>0</v>
      </c>
      <c r="K82" s="35">
        <f>IF(J82&gt;=10,10,J82)</f>
        <v>0</v>
      </c>
    </row>
    <row r="83" spans="2:11" ht="18.75" x14ac:dyDescent="0.25">
      <c r="B83" s="103" t="s">
        <v>2</v>
      </c>
      <c r="C83" s="104"/>
      <c r="D83" s="104"/>
      <c r="E83" s="105"/>
      <c r="F83" s="33" t="s">
        <v>69</v>
      </c>
      <c r="G83" s="34">
        <f>'RSC II'!G7</f>
        <v>0</v>
      </c>
      <c r="H83" s="61">
        <f>'RSC II'!H7</f>
        <v>0</v>
      </c>
      <c r="I83" s="34">
        <v>2</v>
      </c>
      <c r="J83" s="34">
        <f>G83*I83</f>
        <v>0</v>
      </c>
      <c r="K83" s="35">
        <f>IF(J83&gt;=10,10,J83)</f>
        <v>0</v>
      </c>
    </row>
    <row r="84" spans="2:11" ht="19.5" thickBot="1" x14ac:dyDescent="0.3">
      <c r="B84" s="106" t="s">
        <v>68</v>
      </c>
      <c r="C84" s="107"/>
      <c r="D84" s="107"/>
      <c r="E84" s="108"/>
      <c r="F84" s="51" t="s">
        <v>69</v>
      </c>
      <c r="G84" s="34">
        <f>'RSC II'!G8</f>
        <v>0</v>
      </c>
      <c r="H84" s="61">
        <f>'RSC II'!H8</f>
        <v>0</v>
      </c>
      <c r="I84" s="53">
        <v>2</v>
      </c>
      <c r="J84" s="53">
        <f>G84*I84</f>
        <v>0</v>
      </c>
      <c r="K84" s="54">
        <f>IF(J84&gt;=10,10,J84)</f>
        <v>0</v>
      </c>
    </row>
    <row r="85" spans="2:11" x14ac:dyDescent="0.25">
      <c r="B85" s="169" t="s">
        <v>70</v>
      </c>
      <c r="C85" s="170"/>
      <c r="D85" s="170"/>
      <c r="E85" s="170"/>
      <c r="F85" s="170"/>
      <c r="G85" s="170"/>
      <c r="H85" s="23" t="s">
        <v>28</v>
      </c>
      <c r="I85" s="23" t="s">
        <v>33</v>
      </c>
      <c r="J85" s="23" t="s">
        <v>1</v>
      </c>
      <c r="K85" s="24" t="s">
        <v>29</v>
      </c>
    </row>
    <row r="86" spans="2:11" ht="19.5" thickBot="1" x14ac:dyDescent="0.3">
      <c r="B86" s="80"/>
      <c r="C86" s="81"/>
      <c r="D86" s="81"/>
      <c r="E86" s="81"/>
      <c r="F86" s="81"/>
      <c r="G86" s="81"/>
      <c r="H86" s="25">
        <f>SUM(K81:K84)</f>
        <v>0</v>
      </c>
      <c r="I86" s="26">
        <f>IF(H86&gt;=10,10,H86)</f>
        <v>0</v>
      </c>
      <c r="J86" s="25">
        <v>3</v>
      </c>
      <c r="K86" s="27">
        <f>I86*J86</f>
        <v>0</v>
      </c>
    </row>
    <row r="87" spans="2:11" ht="6" customHeight="1" x14ac:dyDescent="0.25">
      <c r="B87" s="10"/>
      <c r="C87" s="6"/>
      <c r="D87" s="6"/>
      <c r="E87" s="6"/>
      <c r="F87" s="11"/>
      <c r="G87" s="6"/>
      <c r="H87" s="6"/>
      <c r="I87" s="6"/>
      <c r="J87" s="6"/>
      <c r="K87" s="12"/>
    </row>
    <row r="88" spans="2:11" ht="40.5" customHeight="1" x14ac:dyDescent="0.25">
      <c r="B88" s="63" t="s">
        <v>72</v>
      </c>
      <c r="C88" s="64"/>
      <c r="D88" s="64"/>
      <c r="E88" s="64"/>
      <c r="F88" s="64"/>
      <c r="G88" s="64"/>
      <c r="H88" s="64"/>
      <c r="I88" s="64"/>
      <c r="J88" s="64"/>
      <c r="K88" s="65"/>
    </row>
    <row r="89" spans="2:11" ht="30" x14ac:dyDescent="0.25">
      <c r="B89" s="66" t="s">
        <v>0</v>
      </c>
      <c r="C89" s="67"/>
      <c r="D89" s="67"/>
      <c r="E89" s="67"/>
      <c r="F89" s="47" t="s">
        <v>19</v>
      </c>
      <c r="G89" s="47" t="s">
        <v>20</v>
      </c>
      <c r="H89" s="52" t="s">
        <v>154</v>
      </c>
      <c r="I89" s="47" t="s">
        <v>23</v>
      </c>
      <c r="J89" s="47" t="s">
        <v>18</v>
      </c>
      <c r="K89" s="32" t="s">
        <v>24</v>
      </c>
    </row>
    <row r="90" spans="2:11" ht="18.75" x14ac:dyDescent="0.25">
      <c r="B90" s="76" t="s">
        <v>4</v>
      </c>
      <c r="C90" s="77"/>
      <c r="D90" s="77"/>
      <c r="E90" s="77"/>
      <c r="F90" s="33" t="s">
        <v>69</v>
      </c>
      <c r="G90" s="34">
        <f>'RSC II'!G14</f>
        <v>0</v>
      </c>
      <c r="H90" s="61">
        <f>'RSC II'!H14</f>
        <v>0</v>
      </c>
      <c r="I90" s="34">
        <v>10</v>
      </c>
      <c r="J90" s="34">
        <f>G90*I90</f>
        <v>0</v>
      </c>
      <c r="K90" s="35">
        <f>IF(J90&gt;=10,10,J90)</f>
        <v>0</v>
      </c>
    </row>
    <row r="91" spans="2:11" ht="33" customHeight="1" thickBot="1" x14ac:dyDescent="0.3">
      <c r="B91" s="68" t="s">
        <v>73</v>
      </c>
      <c r="C91" s="69"/>
      <c r="D91" s="69"/>
      <c r="E91" s="69"/>
      <c r="F91" s="51" t="s">
        <v>69</v>
      </c>
      <c r="G91" s="34">
        <f>'RSC II'!G15</f>
        <v>0</v>
      </c>
      <c r="H91" s="61">
        <f>'RSC II'!H15</f>
        <v>0</v>
      </c>
      <c r="I91" s="34">
        <v>10</v>
      </c>
      <c r="J91" s="34">
        <f>G91*I91</f>
        <v>0</v>
      </c>
      <c r="K91" s="35">
        <f>IF(J91&gt;=10,10,J91)</f>
        <v>0</v>
      </c>
    </row>
    <row r="92" spans="2:11" x14ac:dyDescent="0.25">
      <c r="B92" s="169" t="s">
        <v>71</v>
      </c>
      <c r="C92" s="170"/>
      <c r="D92" s="170"/>
      <c r="E92" s="170"/>
      <c r="F92" s="170"/>
      <c r="G92" s="170"/>
      <c r="H92" s="23" t="s">
        <v>28</v>
      </c>
      <c r="I92" s="23" t="s">
        <v>33</v>
      </c>
      <c r="J92" s="23" t="s">
        <v>1</v>
      </c>
      <c r="K92" s="24" t="s">
        <v>29</v>
      </c>
    </row>
    <row r="93" spans="2:11" ht="19.5" thickBot="1" x14ac:dyDescent="0.3">
      <c r="B93" s="80"/>
      <c r="C93" s="81"/>
      <c r="D93" s="81"/>
      <c r="E93" s="81"/>
      <c r="F93" s="81"/>
      <c r="G93" s="81"/>
      <c r="H93" s="25">
        <f>SUM(K90:K91)</f>
        <v>0</v>
      </c>
      <c r="I93" s="26">
        <f>IF(H93&gt;=10,10,H93)</f>
        <v>0</v>
      </c>
      <c r="J93" s="25">
        <v>1</v>
      </c>
      <c r="K93" s="27">
        <f>I93*J93</f>
        <v>0</v>
      </c>
    </row>
    <row r="94" spans="2:11" ht="6" customHeight="1" x14ac:dyDescent="0.25">
      <c r="B94" s="10"/>
      <c r="C94" s="6"/>
      <c r="D94" s="6"/>
      <c r="E94" s="6"/>
      <c r="F94" s="11"/>
      <c r="G94" s="6"/>
      <c r="H94" s="6"/>
      <c r="I94" s="6"/>
      <c r="J94" s="6"/>
      <c r="K94" s="12"/>
    </row>
    <row r="95" spans="2:11" ht="16.5" customHeight="1" x14ac:dyDescent="0.25">
      <c r="B95" s="63" t="s">
        <v>75</v>
      </c>
      <c r="C95" s="64"/>
      <c r="D95" s="64"/>
      <c r="E95" s="64"/>
      <c r="F95" s="64"/>
      <c r="G95" s="64"/>
      <c r="H95" s="64"/>
      <c r="I95" s="64"/>
      <c r="J95" s="64"/>
      <c r="K95" s="65"/>
    </row>
    <row r="96" spans="2:11" ht="30" x14ac:dyDescent="0.25">
      <c r="B96" s="66" t="s">
        <v>0</v>
      </c>
      <c r="C96" s="67"/>
      <c r="D96" s="67"/>
      <c r="E96" s="67"/>
      <c r="F96" s="47" t="s">
        <v>19</v>
      </c>
      <c r="G96" s="47" t="s">
        <v>20</v>
      </c>
      <c r="H96" s="52" t="s">
        <v>154</v>
      </c>
      <c r="I96" s="47" t="s">
        <v>23</v>
      </c>
      <c r="J96" s="47" t="s">
        <v>18</v>
      </c>
      <c r="K96" s="32" t="s">
        <v>24</v>
      </c>
    </row>
    <row r="97" spans="2:11" ht="18.75" x14ac:dyDescent="0.25">
      <c r="B97" s="76" t="s">
        <v>6</v>
      </c>
      <c r="C97" s="77"/>
      <c r="D97" s="77"/>
      <c r="E97" s="77"/>
      <c r="F97" s="33" t="s">
        <v>69</v>
      </c>
      <c r="G97" s="34">
        <f>'RSC II'!G21</f>
        <v>0</v>
      </c>
      <c r="H97" s="61">
        <f>'RSC II'!H21</f>
        <v>0</v>
      </c>
      <c r="I97" s="34">
        <v>2</v>
      </c>
      <c r="J97" s="34">
        <f>G97*I97</f>
        <v>0</v>
      </c>
      <c r="K97" s="35">
        <f>IF(J97&gt;=10,10,J97)</f>
        <v>0</v>
      </c>
    </row>
    <row r="98" spans="2:11" ht="19.5" thickBot="1" x14ac:dyDescent="0.3">
      <c r="B98" s="68" t="s">
        <v>5</v>
      </c>
      <c r="C98" s="69"/>
      <c r="D98" s="69"/>
      <c r="E98" s="69"/>
      <c r="F98" s="51" t="s">
        <v>69</v>
      </c>
      <c r="G98" s="34">
        <f>'RSC II'!G22</f>
        <v>0</v>
      </c>
      <c r="H98" s="61">
        <f>'RSC II'!H22</f>
        <v>0</v>
      </c>
      <c r="I98" s="34">
        <v>2</v>
      </c>
      <c r="J98" s="34">
        <f>G98*I98</f>
        <v>0</v>
      </c>
      <c r="K98" s="35">
        <f>IF(J98&gt;=10,10,J98)</f>
        <v>0</v>
      </c>
    </row>
    <row r="99" spans="2:11" x14ac:dyDescent="0.25">
      <c r="B99" s="169" t="s">
        <v>74</v>
      </c>
      <c r="C99" s="170"/>
      <c r="D99" s="170"/>
      <c r="E99" s="170"/>
      <c r="F99" s="170"/>
      <c r="G99" s="170"/>
      <c r="H99" s="23" t="s">
        <v>28</v>
      </c>
      <c r="I99" s="23" t="s">
        <v>33</v>
      </c>
      <c r="J99" s="23" t="s">
        <v>1</v>
      </c>
      <c r="K99" s="24" t="s">
        <v>29</v>
      </c>
    </row>
    <row r="100" spans="2:11" ht="19.5" thickBot="1" x14ac:dyDescent="0.3">
      <c r="B100" s="80"/>
      <c r="C100" s="81"/>
      <c r="D100" s="81"/>
      <c r="E100" s="81"/>
      <c r="F100" s="81"/>
      <c r="G100" s="81"/>
      <c r="H100" s="25">
        <f>SUM(K97:K98)</f>
        <v>0</v>
      </c>
      <c r="I100" s="26">
        <f>IF(H100&gt;=10,10,H100)</f>
        <v>0</v>
      </c>
      <c r="J100" s="25">
        <v>1</v>
      </c>
      <c r="K100" s="27">
        <f>I100*J100</f>
        <v>0</v>
      </c>
    </row>
    <row r="101" spans="2:11" ht="8.25" customHeight="1" x14ac:dyDescent="0.25">
      <c r="B101" s="10"/>
      <c r="C101" s="6"/>
      <c r="D101" s="6"/>
      <c r="E101" s="6"/>
      <c r="F101" s="11"/>
      <c r="G101" s="6"/>
      <c r="H101" s="6"/>
      <c r="I101" s="6"/>
      <c r="J101" s="6"/>
      <c r="K101" s="12"/>
    </row>
    <row r="102" spans="2:11" ht="33" customHeight="1" x14ac:dyDescent="0.25">
      <c r="B102" s="63" t="s">
        <v>81</v>
      </c>
      <c r="C102" s="64"/>
      <c r="D102" s="64"/>
      <c r="E102" s="64"/>
      <c r="F102" s="64"/>
      <c r="G102" s="64"/>
      <c r="H102" s="64"/>
      <c r="I102" s="64"/>
      <c r="J102" s="64"/>
      <c r="K102" s="65"/>
    </row>
    <row r="103" spans="2:11" ht="30" x14ac:dyDescent="0.25">
      <c r="B103" s="66" t="s">
        <v>0</v>
      </c>
      <c r="C103" s="67"/>
      <c r="D103" s="67"/>
      <c r="E103" s="67"/>
      <c r="F103" s="47" t="s">
        <v>19</v>
      </c>
      <c r="G103" s="47" t="s">
        <v>20</v>
      </c>
      <c r="H103" s="52" t="s">
        <v>154</v>
      </c>
      <c r="I103" s="47" t="s">
        <v>23</v>
      </c>
      <c r="J103" s="47" t="s">
        <v>18</v>
      </c>
      <c r="K103" s="32" t="s">
        <v>24</v>
      </c>
    </row>
    <row r="104" spans="2:11" ht="33" customHeight="1" x14ac:dyDescent="0.25">
      <c r="B104" s="76" t="s">
        <v>77</v>
      </c>
      <c r="C104" s="77"/>
      <c r="D104" s="77"/>
      <c r="E104" s="77"/>
      <c r="F104" s="33" t="s">
        <v>69</v>
      </c>
      <c r="G104" s="34">
        <f>'RSC II'!G28</f>
        <v>0</v>
      </c>
      <c r="H104" s="61">
        <f>'RSC II'!H28</f>
        <v>0</v>
      </c>
      <c r="I104" s="34">
        <v>5</v>
      </c>
      <c r="J104" s="34">
        <f>G104*I104</f>
        <v>0</v>
      </c>
      <c r="K104" s="35">
        <f>IF(J104&gt;=10,10,J104)</f>
        <v>0</v>
      </c>
    </row>
    <row r="105" spans="2:11" ht="31.5" customHeight="1" x14ac:dyDescent="0.25">
      <c r="B105" s="76" t="s">
        <v>78</v>
      </c>
      <c r="C105" s="77"/>
      <c r="D105" s="77"/>
      <c r="E105" s="77"/>
      <c r="F105" s="33" t="s">
        <v>69</v>
      </c>
      <c r="G105" s="34">
        <f>'RSC II'!G29</f>
        <v>0</v>
      </c>
      <c r="H105" s="61">
        <f>'RSC II'!H29</f>
        <v>0</v>
      </c>
      <c r="I105" s="34">
        <v>3</v>
      </c>
      <c r="J105" s="34">
        <f>G105*I105</f>
        <v>0</v>
      </c>
      <c r="K105" s="35">
        <f>IF(J105&gt;=10,10,J105)</f>
        <v>0</v>
      </c>
    </row>
    <row r="106" spans="2:11" ht="27.75" customHeight="1" x14ac:dyDescent="0.25">
      <c r="B106" s="76" t="s">
        <v>79</v>
      </c>
      <c r="C106" s="77"/>
      <c r="D106" s="77"/>
      <c r="E106" s="77"/>
      <c r="F106" s="33" t="s">
        <v>69</v>
      </c>
      <c r="G106" s="34">
        <f>'RSC II'!G30</f>
        <v>0</v>
      </c>
      <c r="H106" s="61">
        <f>'RSC II'!H30</f>
        <v>0</v>
      </c>
      <c r="I106" s="34">
        <v>5</v>
      </c>
      <c r="J106" s="34">
        <f>G106*I106</f>
        <v>0</v>
      </c>
      <c r="K106" s="35">
        <f>IF(J106&gt;=10,10,J106)</f>
        <v>0</v>
      </c>
    </row>
    <row r="107" spans="2:11" ht="36" customHeight="1" thickBot="1" x14ac:dyDescent="0.3">
      <c r="B107" s="68" t="s">
        <v>80</v>
      </c>
      <c r="C107" s="69"/>
      <c r="D107" s="69"/>
      <c r="E107" s="69"/>
      <c r="F107" s="51" t="s">
        <v>69</v>
      </c>
      <c r="G107" s="34">
        <f>'RSC II'!G31</f>
        <v>0</v>
      </c>
      <c r="H107" s="61">
        <f>'RSC II'!H31</f>
        <v>0</v>
      </c>
      <c r="I107" s="34">
        <v>3</v>
      </c>
      <c r="J107" s="34">
        <f>G107*I107</f>
        <v>0</v>
      </c>
      <c r="K107" s="35">
        <f>IF(J107&gt;=10,10,J107)</f>
        <v>0</v>
      </c>
    </row>
    <row r="108" spans="2:11" x14ac:dyDescent="0.25">
      <c r="B108" s="169" t="s">
        <v>76</v>
      </c>
      <c r="C108" s="170"/>
      <c r="D108" s="170"/>
      <c r="E108" s="170"/>
      <c r="F108" s="170"/>
      <c r="G108" s="170"/>
      <c r="H108" s="23" t="s">
        <v>28</v>
      </c>
      <c r="I108" s="23" t="s">
        <v>33</v>
      </c>
      <c r="J108" s="23" t="s">
        <v>1</v>
      </c>
      <c r="K108" s="24" t="s">
        <v>29</v>
      </c>
    </row>
    <row r="109" spans="2:11" ht="19.5" thickBot="1" x14ac:dyDescent="0.3">
      <c r="B109" s="80"/>
      <c r="C109" s="81"/>
      <c r="D109" s="81"/>
      <c r="E109" s="81"/>
      <c r="F109" s="81"/>
      <c r="G109" s="81"/>
      <c r="H109" s="25">
        <f>SUM(K104:K107)</f>
        <v>0</v>
      </c>
      <c r="I109" s="26">
        <f>IF(H109&gt;=10,10,H109)</f>
        <v>0</v>
      </c>
      <c r="J109" s="25">
        <v>1.5</v>
      </c>
      <c r="K109" s="27">
        <f>I109*J109</f>
        <v>0</v>
      </c>
    </row>
    <row r="110" spans="2:11" x14ac:dyDescent="0.25">
      <c r="B110" s="28" t="s">
        <v>82</v>
      </c>
      <c r="C110" s="6"/>
      <c r="D110" s="6"/>
      <c r="E110" s="6"/>
      <c r="F110" s="11"/>
      <c r="G110" s="6"/>
      <c r="H110" s="6"/>
      <c r="I110" s="6"/>
      <c r="J110" s="6"/>
      <c r="K110" s="12"/>
    </row>
    <row r="111" spans="2:11" ht="5.25" customHeight="1" x14ac:dyDescent="0.25">
      <c r="B111" s="10"/>
      <c r="C111" s="6"/>
      <c r="D111" s="6"/>
      <c r="E111" s="6"/>
      <c r="F111" s="11"/>
      <c r="G111" s="6"/>
      <c r="H111" s="6"/>
      <c r="I111" s="6"/>
      <c r="J111" s="6"/>
      <c r="K111" s="12"/>
    </row>
    <row r="112" spans="2:11" ht="33.75" customHeight="1" x14ac:dyDescent="0.25">
      <c r="B112" s="63" t="s">
        <v>86</v>
      </c>
      <c r="C112" s="64"/>
      <c r="D112" s="64"/>
      <c r="E112" s="64"/>
      <c r="F112" s="64"/>
      <c r="G112" s="64"/>
      <c r="H112" s="64"/>
      <c r="I112" s="64"/>
      <c r="J112" s="64"/>
      <c r="K112" s="65"/>
    </row>
    <row r="113" spans="2:11" ht="30" x14ac:dyDescent="0.25">
      <c r="B113" s="66" t="s">
        <v>0</v>
      </c>
      <c r="C113" s="67"/>
      <c r="D113" s="67"/>
      <c r="E113" s="67"/>
      <c r="F113" s="47" t="s">
        <v>19</v>
      </c>
      <c r="G113" s="47" t="s">
        <v>20</v>
      </c>
      <c r="H113" s="52" t="s">
        <v>154</v>
      </c>
      <c r="I113" s="47" t="s">
        <v>23</v>
      </c>
      <c r="J113" s="47" t="s">
        <v>18</v>
      </c>
      <c r="K113" s="32" t="s">
        <v>24</v>
      </c>
    </row>
    <row r="114" spans="2:11" ht="32.25" customHeight="1" x14ac:dyDescent="0.25">
      <c r="B114" s="76" t="s">
        <v>84</v>
      </c>
      <c r="C114" s="77"/>
      <c r="D114" s="77"/>
      <c r="E114" s="77"/>
      <c r="F114" s="33" t="s">
        <v>69</v>
      </c>
      <c r="G114" s="34">
        <f>'RSC II'!G38</f>
        <v>0</v>
      </c>
      <c r="H114" s="61">
        <f>'RSC II'!H38</f>
        <v>0</v>
      </c>
      <c r="I114" s="34">
        <v>5</v>
      </c>
      <c r="J114" s="34">
        <f>G114*I114</f>
        <v>0</v>
      </c>
      <c r="K114" s="35">
        <f>IF(J114&gt;=10,10,J114)</f>
        <v>0</v>
      </c>
    </row>
    <row r="115" spans="2:11" ht="37.5" customHeight="1" thickBot="1" x14ac:dyDescent="0.3">
      <c r="B115" s="68" t="s">
        <v>85</v>
      </c>
      <c r="C115" s="69"/>
      <c r="D115" s="69"/>
      <c r="E115" s="69"/>
      <c r="F115" s="51" t="s">
        <v>69</v>
      </c>
      <c r="G115" s="34">
        <f>'RSC II'!G39</f>
        <v>0</v>
      </c>
      <c r="H115" s="61">
        <f>'RSC II'!H39</f>
        <v>0</v>
      </c>
      <c r="I115" s="34">
        <v>3</v>
      </c>
      <c r="J115" s="34">
        <f>G115*I115</f>
        <v>0</v>
      </c>
      <c r="K115" s="35">
        <f>IF(J115&gt;=10,10,J115)</f>
        <v>0</v>
      </c>
    </row>
    <row r="116" spans="2:11" x14ac:dyDescent="0.25">
      <c r="B116" s="169" t="s">
        <v>83</v>
      </c>
      <c r="C116" s="170"/>
      <c r="D116" s="170"/>
      <c r="E116" s="170"/>
      <c r="F116" s="170"/>
      <c r="G116" s="170"/>
      <c r="H116" s="23" t="s">
        <v>28</v>
      </c>
      <c r="I116" s="23" t="s">
        <v>33</v>
      </c>
      <c r="J116" s="23" t="s">
        <v>1</v>
      </c>
      <c r="K116" s="24" t="s">
        <v>29</v>
      </c>
    </row>
    <row r="117" spans="2:11" ht="19.5" thickBot="1" x14ac:dyDescent="0.3">
      <c r="B117" s="80"/>
      <c r="C117" s="81"/>
      <c r="D117" s="81"/>
      <c r="E117" s="81"/>
      <c r="F117" s="81"/>
      <c r="G117" s="81"/>
      <c r="H117" s="25">
        <f>SUM(K114:K115)</f>
        <v>0</v>
      </c>
      <c r="I117" s="26">
        <f>IF(H117&gt;=10,10,H117)</f>
        <v>0</v>
      </c>
      <c r="J117" s="25">
        <v>1</v>
      </c>
      <c r="K117" s="27">
        <f>I117*J117</f>
        <v>0</v>
      </c>
    </row>
    <row r="118" spans="2:11" x14ac:dyDescent="0.25">
      <c r="B118" s="28" t="s">
        <v>87</v>
      </c>
      <c r="C118" s="6"/>
      <c r="D118" s="6"/>
      <c r="E118" s="6"/>
      <c r="F118" s="11"/>
      <c r="G118" s="6"/>
      <c r="H118" s="6"/>
      <c r="I118" s="6"/>
      <c r="J118" s="6"/>
      <c r="K118" s="12"/>
    </row>
    <row r="119" spans="2:11" ht="5.25" customHeight="1" x14ac:dyDescent="0.25">
      <c r="B119" s="10"/>
      <c r="C119" s="6"/>
      <c r="D119" s="6"/>
      <c r="E119" s="6"/>
      <c r="F119" s="11"/>
      <c r="G119" s="6"/>
      <c r="H119" s="6"/>
      <c r="I119" s="6"/>
      <c r="J119" s="6"/>
      <c r="K119" s="12"/>
    </row>
    <row r="120" spans="2:11" ht="41.25" customHeight="1" x14ac:dyDescent="0.25">
      <c r="B120" s="63" t="s">
        <v>89</v>
      </c>
      <c r="C120" s="64"/>
      <c r="D120" s="64"/>
      <c r="E120" s="64"/>
      <c r="F120" s="64"/>
      <c r="G120" s="64"/>
      <c r="H120" s="64"/>
      <c r="I120" s="64"/>
      <c r="J120" s="64"/>
      <c r="K120" s="65"/>
    </row>
    <row r="121" spans="2:11" ht="30" x14ac:dyDescent="0.25">
      <c r="B121" s="66" t="s">
        <v>0</v>
      </c>
      <c r="C121" s="67"/>
      <c r="D121" s="67"/>
      <c r="E121" s="67"/>
      <c r="F121" s="47" t="s">
        <v>19</v>
      </c>
      <c r="G121" s="47" t="s">
        <v>20</v>
      </c>
      <c r="H121" s="52" t="s">
        <v>154</v>
      </c>
      <c r="I121" s="47" t="s">
        <v>23</v>
      </c>
      <c r="J121" s="47" t="s">
        <v>18</v>
      </c>
      <c r="K121" s="32" t="s">
        <v>24</v>
      </c>
    </row>
    <row r="122" spans="2:11" ht="63" customHeight="1" thickBot="1" x14ac:dyDescent="0.3">
      <c r="B122" s="68" t="s">
        <v>90</v>
      </c>
      <c r="C122" s="69"/>
      <c r="D122" s="69"/>
      <c r="E122" s="69"/>
      <c r="F122" s="51" t="s">
        <v>69</v>
      </c>
      <c r="G122" s="34">
        <f>'RSC II'!G46</f>
        <v>0</v>
      </c>
      <c r="H122" s="61">
        <f>'RSC II'!H46</f>
        <v>0</v>
      </c>
      <c r="I122" s="34">
        <v>5</v>
      </c>
      <c r="J122" s="34">
        <f>G122*I122</f>
        <v>0</v>
      </c>
      <c r="K122" s="35">
        <f>IF(J122&gt;=10,10,J122)</f>
        <v>0</v>
      </c>
    </row>
    <row r="123" spans="2:11" x14ac:dyDescent="0.25">
      <c r="B123" s="169" t="s">
        <v>88</v>
      </c>
      <c r="C123" s="170"/>
      <c r="D123" s="170"/>
      <c r="E123" s="170"/>
      <c r="F123" s="170"/>
      <c r="G123" s="170"/>
      <c r="H123" s="23" t="s">
        <v>28</v>
      </c>
      <c r="I123" s="23" t="s">
        <v>33</v>
      </c>
      <c r="J123" s="23" t="s">
        <v>1</v>
      </c>
      <c r="K123" s="24" t="s">
        <v>29</v>
      </c>
    </row>
    <row r="124" spans="2:11" ht="19.5" thickBot="1" x14ac:dyDescent="0.3">
      <c r="B124" s="80"/>
      <c r="C124" s="81"/>
      <c r="D124" s="81"/>
      <c r="E124" s="81"/>
      <c r="F124" s="81"/>
      <c r="G124" s="81"/>
      <c r="H124" s="25">
        <f>SUM(K122:K122)</f>
        <v>0</v>
      </c>
      <c r="I124" s="26">
        <f>IF(H124&gt;=10,10,H124)</f>
        <v>0</v>
      </c>
      <c r="J124" s="25">
        <v>1.5</v>
      </c>
      <c r="K124" s="27">
        <f>I124*J124</f>
        <v>0</v>
      </c>
    </row>
    <row r="125" spans="2:11" ht="6" customHeight="1" x14ac:dyDescent="0.25">
      <c r="B125" s="10"/>
      <c r="C125" s="6"/>
      <c r="D125" s="6"/>
      <c r="E125" s="6"/>
      <c r="F125" s="11"/>
      <c r="G125" s="6"/>
      <c r="H125" s="6"/>
      <c r="I125" s="6"/>
      <c r="J125" s="6"/>
      <c r="K125" s="12"/>
    </row>
    <row r="126" spans="2:11" ht="51" customHeight="1" x14ac:dyDescent="0.25">
      <c r="B126" s="63" t="s">
        <v>93</v>
      </c>
      <c r="C126" s="64"/>
      <c r="D126" s="64"/>
      <c r="E126" s="64"/>
      <c r="F126" s="64"/>
      <c r="G126" s="64"/>
      <c r="H126" s="64"/>
      <c r="I126" s="64"/>
      <c r="J126" s="64"/>
      <c r="K126" s="65"/>
    </row>
    <row r="127" spans="2:11" ht="30" x14ac:dyDescent="0.25">
      <c r="B127" s="66" t="s">
        <v>0</v>
      </c>
      <c r="C127" s="67"/>
      <c r="D127" s="67"/>
      <c r="E127" s="67"/>
      <c r="F127" s="47" t="s">
        <v>19</v>
      </c>
      <c r="G127" s="47" t="s">
        <v>20</v>
      </c>
      <c r="H127" s="52" t="s">
        <v>154</v>
      </c>
      <c r="I127" s="47" t="s">
        <v>23</v>
      </c>
      <c r="J127" s="47" t="s">
        <v>18</v>
      </c>
      <c r="K127" s="32" t="s">
        <v>24</v>
      </c>
    </row>
    <row r="128" spans="2:11" ht="36" customHeight="1" thickBot="1" x14ac:dyDescent="0.3">
      <c r="B128" s="68" t="s">
        <v>92</v>
      </c>
      <c r="C128" s="69"/>
      <c r="D128" s="69"/>
      <c r="E128" s="69"/>
      <c r="F128" s="51" t="s">
        <v>25</v>
      </c>
      <c r="G128" s="34">
        <f>'RSC II'!G52</f>
        <v>0</v>
      </c>
      <c r="H128" s="61">
        <f>'RSC II'!H52</f>
        <v>0</v>
      </c>
      <c r="I128" s="34">
        <v>10</v>
      </c>
      <c r="J128" s="34">
        <f>G128*I128</f>
        <v>0</v>
      </c>
      <c r="K128" s="35">
        <f>IF(J128&gt;=10,10,J128)</f>
        <v>0</v>
      </c>
    </row>
    <row r="129" spans="2:11" x14ac:dyDescent="0.25">
      <c r="B129" s="169" t="s">
        <v>91</v>
      </c>
      <c r="C129" s="170"/>
      <c r="D129" s="170"/>
      <c r="E129" s="170"/>
      <c r="F129" s="170"/>
      <c r="G129" s="170"/>
      <c r="H129" s="23" t="s">
        <v>28</v>
      </c>
      <c r="I129" s="23" t="s">
        <v>33</v>
      </c>
      <c r="J129" s="23" t="s">
        <v>1</v>
      </c>
      <c r="K129" s="24" t="s">
        <v>29</v>
      </c>
    </row>
    <row r="130" spans="2:11" ht="19.5" thickBot="1" x14ac:dyDescent="0.3">
      <c r="B130" s="80"/>
      <c r="C130" s="81"/>
      <c r="D130" s="81"/>
      <c r="E130" s="81"/>
      <c r="F130" s="81"/>
      <c r="G130" s="81"/>
      <c r="H130" s="25">
        <f>SUM(K128:K128)</f>
        <v>0</v>
      </c>
      <c r="I130" s="26">
        <f>IF(H130&gt;=10,10,H130)</f>
        <v>0</v>
      </c>
      <c r="J130" s="25">
        <v>1</v>
      </c>
      <c r="K130" s="27">
        <f>I130*J130</f>
        <v>0</v>
      </c>
    </row>
    <row r="131" spans="2:11" ht="6.75" customHeight="1" thickBot="1" x14ac:dyDescent="0.3">
      <c r="B131" s="10"/>
      <c r="C131" s="6"/>
      <c r="D131" s="6"/>
      <c r="E131" s="6"/>
      <c r="F131" s="11"/>
      <c r="G131" s="6"/>
      <c r="H131" s="6"/>
      <c r="I131" s="6"/>
      <c r="J131" s="6"/>
      <c r="K131" s="12"/>
    </row>
    <row r="132" spans="2:11" x14ac:dyDescent="0.25">
      <c r="B132" s="72" t="s">
        <v>94</v>
      </c>
      <c r="C132" s="73"/>
      <c r="D132" s="73"/>
      <c r="E132" s="73"/>
      <c r="F132" s="73"/>
      <c r="G132" s="73"/>
      <c r="H132" s="73"/>
      <c r="I132" s="73"/>
      <c r="J132" s="73"/>
      <c r="K132" s="70">
        <f>K130+K124+K117+K109+K100+K93+K86</f>
        <v>0</v>
      </c>
    </row>
    <row r="133" spans="2:11" ht="15.75" thickBot="1" x14ac:dyDescent="0.3">
      <c r="B133" s="74"/>
      <c r="C133" s="75"/>
      <c r="D133" s="75"/>
      <c r="E133" s="75"/>
      <c r="F133" s="75"/>
      <c r="G133" s="75"/>
      <c r="H133" s="75"/>
      <c r="I133" s="75"/>
      <c r="J133" s="75"/>
      <c r="K133" s="71"/>
    </row>
    <row r="134" spans="2:11" ht="15.75" thickBot="1" x14ac:dyDescent="0.3"/>
    <row r="135" spans="2:11" ht="19.5" thickBot="1" x14ac:dyDescent="0.35">
      <c r="B135" s="85" t="s">
        <v>161</v>
      </c>
      <c r="C135" s="86"/>
      <c r="D135" s="86"/>
      <c r="E135" s="86"/>
      <c r="F135" s="86"/>
      <c r="G135" s="86"/>
      <c r="H135" s="86"/>
      <c r="I135" s="86"/>
      <c r="J135" s="86"/>
      <c r="K135" s="87"/>
    </row>
    <row r="136" spans="2:11" ht="17.25" customHeight="1" x14ac:dyDescent="0.25">
      <c r="B136" s="88" t="s">
        <v>96</v>
      </c>
      <c r="C136" s="89"/>
      <c r="D136" s="89"/>
      <c r="E136" s="89"/>
      <c r="F136" s="89"/>
      <c r="G136" s="89"/>
      <c r="H136" s="89"/>
      <c r="I136" s="89"/>
      <c r="J136" s="89"/>
      <c r="K136" s="90"/>
    </row>
    <row r="137" spans="2:11" ht="30" x14ac:dyDescent="0.25">
      <c r="B137" s="66" t="s">
        <v>0</v>
      </c>
      <c r="C137" s="67"/>
      <c r="D137" s="67"/>
      <c r="E137" s="67"/>
      <c r="F137" s="47" t="s">
        <v>19</v>
      </c>
      <c r="G137" s="47" t="s">
        <v>20</v>
      </c>
      <c r="H137" s="52" t="s">
        <v>154</v>
      </c>
      <c r="I137" s="47" t="s">
        <v>23</v>
      </c>
      <c r="J137" s="47" t="s">
        <v>18</v>
      </c>
      <c r="K137" s="32" t="s">
        <v>24</v>
      </c>
    </row>
    <row r="138" spans="2:11" ht="32.25" customHeight="1" x14ac:dyDescent="0.25">
      <c r="B138" s="103" t="s">
        <v>7</v>
      </c>
      <c r="C138" s="104"/>
      <c r="D138" s="104"/>
      <c r="E138" s="105"/>
      <c r="F138" s="33" t="s">
        <v>69</v>
      </c>
      <c r="G138" s="34">
        <f>'RSC III'!G5</f>
        <v>0</v>
      </c>
      <c r="H138" s="61">
        <f>'RSC III'!H5</f>
        <v>0</v>
      </c>
      <c r="I138" s="34">
        <v>10</v>
      </c>
      <c r="J138" s="34">
        <f>G138*I138</f>
        <v>0</v>
      </c>
      <c r="K138" s="35">
        <f>IF(J138&gt;=10,10,J138)</f>
        <v>0</v>
      </c>
    </row>
    <row r="139" spans="2:11" ht="30.75" customHeight="1" x14ac:dyDescent="0.25">
      <c r="B139" s="103" t="s">
        <v>97</v>
      </c>
      <c r="C139" s="104"/>
      <c r="D139" s="104"/>
      <c r="E139" s="105"/>
      <c r="F139" s="33" t="s">
        <v>69</v>
      </c>
      <c r="G139" s="34">
        <f>'RSC III'!G6</f>
        <v>0</v>
      </c>
      <c r="H139" s="61">
        <f>'RSC III'!H6</f>
        <v>0</v>
      </c>
      <c r="I139" s="34">
        <v>10</v>
      </c>
      <c r="J139" s="34">
        <f>G139*I139</f>
        <v>0</v>
      </c>
      <c r="K139" s="35">
        <f>IF(J139&gt;=10,10,J139)</f>
        <v>0</v>
      </c>
    </row>
    <row r="140" spans="2:11" ht="33.75" customHeight="1" thickBot="1" x14ac:dyDescent="0.3">
      <c r="B140" s="106" t="s">
        <v>98</v>
      </c>
      <c r="C140" s="107"/>
      <c r="D140" s="107"/>
      <c r="E140" s="108"/>
      <c r="F140" s="51" t="s">
        <v>69</v>
      </c>
      <c r="G140" s="34">
        <f>'RSC III'!G7</f>
        <v>0</v>
      </c>
      <c r="H140" s="61">
        <f>'RSC III'!H7</f>
        <v>0</v>
      </c>
      <c r="I140" s="53">
        <v>10</v>
      </c>
      <c r="J140" s="34">
        <f>G140*I140</f>
        <v>0</v>
      </c>
      <c r="K140" s="35">
        <f>IF(J140&gt;=10,10,J140)</f>
        <v>0</v>
      </c>
    </row>
    <row r="141" spans="2:11" x14ac:dyDescent="0.25">
      <c r="B141" s="169" t="s">
        <v>95</v>
      </c>
      <c r="C141" s="170"/>
      <c r="D141" s="170"/>
      <c r="E141" s="170"/>
      <c r="F141" s="170"/>
      <c r="G141" s="170"/>
      <c r="H141" s="23" t="s">
        <v>28</v>
      </c>
      <c r="I141" s="23" t="s">
        <v>33</v>
      </c>
      <c r="J141" s="23" t="s">
        <v>1</v>
      </c>
      <c r="K141" s="24" t="s">
        <v>29</v>
      </c>
    </row>
    <row r="142" spans="2:11" ht="19.5" thickBot="1" x14ac:dyDescent="0.3">
      <c r="B142" s="80"/>
      <c r="C142" s="81"/>
      <c r="D142" s="81"/>
      <c r="E142" s="81"/>
      <c r="F142" s="81"/>
      <c r="G142" s="81"/>
      <c r="H142" s="25">
        <f>SUM(K138:K140)</f>
        <v>0</v>
      </c>
      <c r="I142" s="26">
        <f>IF(H142&gt;=10,10,H142)</f>
        <v>0</v>
      </c>
      <c r="J142" s="25">
        <v>1</v>
      </c>
      <c r="K142" s="27">
        <f>I142*J142</f>
        <v>0</v>
      </c>
    </row>
    <row r="143" spans="2:11" ht="8.25" customHeight="1" x14ac:dyDescent="0.25">
      <c r="B143" s="10"/>
      <c r="C143" s="6"/>
      <c r="D143" s="6"/>
      <c r="E143" s="6"/>
      <c r="F143" s="11"/>
      <c r="G143" s="6"/>
      <c r="H143" s="6"/>
      <c r="I143" s="6"/>
      <c r="J143" s="6"/>
      <c r="K143" s="12"/>
    </row>
    <row r="144" spans="2:11" ht="54" customHeight="1" x14ac:dyDescent="0.25">
      <c r="B144" s="63" t="s">
        <v>100</v>
      </c>
      <c r="C144" s="64"/>
      <c r="D144" s="64"/>
      <c r="E144" s="64"/>
      <c r="F144" s="64"/>
      <c r="G144" s="64"/>
      <c r="H144" s="64"/>
      <c r="I144" s="64"/>
      <c r="J144" s="64"/>
      <c r="K144" s="65"/>
    </row>
    <row r="145" spans="2:11" ht="30" x14ac:dyDescent="0.25">
      <c r="B145" s="66" t="s">
        <v>0</v>
      </c>
      <c r="C145" s="67"/>
      <c r="D145" s="67"/>
      <c r="E145" s="67"/>
      <c r="F145" s="47" t="s">
        <v>19</v>
      </c>
      <c r="G145" s="47" t="s">
        <v>20</v>
      </c>
      <c r="H145" s="52" t="s">
        <v>154</v>
      </c>
      <c r="I145" s="47" t="s">
        <v>23</v>
      </c>
      <c r="J145" s="47" t="s">
        <v>18</v>
      </c>
      <c r="K145" s="32" t="s">
        <v>24</v>
      </c>
    </row>
    <row r="146" spans="2:11" ht="21.75" customHeight="1" x14ac:dyDescent="0.25">
      <c r="B146" s="76" t="s">
        <v>8</v>
      </c>
      <c r="C146" s="77"/>
      <c r="D146" s="77"/>
      <c r="E146" s="77"/>
      <c r="F146" s="33" t="s">
        <v>69</v>
      </c>
      <c r="G146" s="34">
        <f>'RSC III'!G13</f>
        <v>0</v>
      </c>
      <c r="H146" s="61">
        <f>'RSC III'!H13</f>
        <v>0</v>
      </c>
      <c r="I146" s="34">
        <v>10</v>
      </c>
      <c r="J146" s="34">
        <f>G146*I146</f>
        <v>0</v>
      </c>
      <c r="K146" s="35">
        <f>IF(J146&gt;=10,10,J146)</f>
        <v>0</v>
      </c>
    </row>
    <row r="147" spans="2:11" ht="30.75" customHeight="1" x14ac:dyDescent="0.25">
      <c r="B147" s="76" t="s">
        <v>101</v>
      </c>
      <c r="C147" s="77"/>
      <c r="D147" s="77"/>
      <c r="E147" s="77"/>
      <c r="F147" s="33" t="s">
        <v>69</v>
      </c>
      <c r="G147" s="34">
        <f>'RSC III'!G14</f>
        <v>0</v>
      </c>
      <c r="H147" s="61">
        <f>'RSC III'!H14</f>
        <v>0</v>
      </c>
      <c r="I147" s="34">
        <v>10</v>
      </c>
      <c r="J147" s="34">
        <f>G147*I147</f>
        <v>0</v>
      </c>
      <c r="K147" s="35">
        <f>IF(J147&gt;=10,10,J147)</f>
        <v>0</v>
      </c>
    </row>
    <row r="148" spans="2:11" ht="48" customHeight="1" x14ac:dyDescent="0.25">
      <c r="B148" s="76" t="s">
        <v>102</v>
      </c>
      <c r="C148" s="77"/>
      <c r="D148" s="77"/>
      <c r="E148" s="77"/>
      <c r="F148" s="33" t="s">
        <v>69</v>
      </c>
      <c r="G148" s="34">
        <f>'RSC III'!G15</f>
        <v>0</v>
      </c>
      <c r="H148" s="61">
        <f>'RSC III'!H15</f>
        <v>0</v>
      </c>
      <c r="I148" s="34">
        <v>10</v>
      </c>
      <c r="J148" s="34">
        <f>G148*I148</f>
        <v>0</v>
      </c>
      <c r="K148" s="35">
        <f>IF(J148&gt;=10,10,J148)</f>
        <v>0</v>
      </c>
    </row>
    <row r="149" spans="2:11" ht="47.25" customHeight="1" x14ac:dyDescent="0.25">
      <c r="B149" s="76" t="s">
        <v>103</v>
      </c>
      <c r="C149" s="77"/>
      <c r="D149" s="77"/>
      <c r="E149" s="77"/>
      <c r="F149" s="33" t="s">
        <v>69</v>
      </c>
      <c r="G149" s="34">
        <f>'RSC III'!G16</f>
        <v>0</v>
      </c>
      <c r="H149" s="61">
        <f>'RSC III'!H16</f>
        <v>0</v>
      </c>
      <c r="I149" s="34">
        <v>5</v>
      </c>
      <c r="J149" s="34">
        <f>G149*I149</f>
        <v>0</v>
      </c>
      <c r="K149" s="35">
        <f>IF(J149&gt;=10,10,J149)</f>
        <v>0</v>
      </c>
    </row>
    <row r="150" spans="2:11" ht="48.75" customHeight="1" thickBot="1" x14ac:dyDescent="0.3">
      <c r="B150" s="68" t="s">
        <v>104</v>
      </c>
      <c r="C150" s="69"/>
      <c r="D150" s="69"/>
      <c r="E150" s="69"/>
      <c r="F150" s="51" t="s">
        <v>69</v>
      </c>
      <c r="G150" s="34">
        <f>'RSC III'!G17</f>
        <v>0</v>
      </c>
      <c r="H150" s="61">
        <f>'RSC III'!H17</f>
        <v>0</v>
      </c>
      <c r="I150" s="34">
        <v>5</v>
      </c>
      <c r="J150" s="34">
        <f>G150*I150</f>
        <v>0</v>
      </c>
      <c r="K150" s="35">
        <f>IF(J150&gt;=10,10,J150)</f>
        <v>0</v>
      </c>
    </row>
    <row r="151" spans="2:11" x14ac:dyDescent="0.25">
      <c r="B151" s="169" t="s">
        <v>99</v>
      </c>
      <c r="C151" s="170"/>
      <c r="D151" s="170"/>
      <c r="E151" s="170"/>
      <c r="F151" s="170"/>
      <c r="G151" s="170"/>
      <c r="H151" s="23" t="s">
        <v>28</v>
      </c>
      <c r="I151" s="23" t="s">
        <v>33</v>
      </c>
      <c r="J151" s="23" t="s">
        <v>1</v>
      </c>
      <c r="K151" s="24" t="s">
        <v>29</v>
      </c>
    </row>
    <row r="152" spans="2:11" ht="19.5" thickBot="1" x14ac:dyDescent="0.3">
      <c r="B152" s="80"/>
      <c r="C152" s="81"/>
      <c r="D152" s="81"/>
      <c r="E152" s="81"/>
      <c r="F152" s="81"/>
      <c r="G152" s="81"/>
      <c r="H152" s="25">
        <f>SUM(K146:K150)</f>
        <v>0</v>
      </c>
      <c r="I152" s="26">
        <f>IF(H152&gt;=10,10,H152)</f>
        <v>0</v>
      </c>
      <c r="J152" s="25">
        <v>1.5</v>
      </c>
      <c r="K152" s="27">
        <f>I152*J152</f>
        <v>0</v>
      </c>
    </row>
    <row r="153" spans="2:11" ht="6.75" customHeight="1" x14ac:dyDescent="0.25">
      <c r="B153" s="10"/>
      <c r="C153" s="6"/>
      <c r="D153" s="6"/>
      <c r="E153" s="6"/>
      <c r="F153" s="11"/>
      <c r="G153" s="6"/>
      <c r="H153" s="6"/>
      <c r="I153" s="6"/>
      <c r="J153" s="6"/>
      <c r="K153" s="12"/>
    </row>
    <row r="154" spans="2:11" ht="15.75" x14ac:dyDescent="0.25">
      <c r="B154" s="63" t="s">
        <v>110</v>
      </c>
      <c r="C154" s="64"/>
      <c r="D154" s="64"/>
      <c r="E154" s="64"/>
      <c r="F154" s="64"/>
      <c r="G154" s="64"/>
      <c r="H154" s="64"/>
      <c r="I154" s="64"/>
      <c r="J154" s="64"/>
      <c r="K154" s="65"/>
    </row>
    <row r="155" spans="2:11" ht="30" x14ac:dyDescent="0.25">
      <c r="B155" s="66" t="s">
        <v>0</v>
      </c>
      <c r="C155" s="67"/>
      <c r="D155" s="67"/>
      <c r="E155" s="67"/>
      <c r="F155" s="47" t="s">
        <v>19</v>
      </c>
      <c r="G155" s="47" t="s">
        <v>20</v>
      </c>
      <c r="H155" s="52" t="s">
        <v>154</v>
      </c>
      <c r="I155" s="47" t="s">
        <v>23</v>
      </c>
      <c r="J155" s="47" t="s">
        <v>18</v>
      </c>
      <c r="K155" s="32" t="s">
        <v>24</v>
      </c>
    </row>
    <row r="156" spans="2:11" ht="60" customHeight="1" x14ac:dyDescent="0.25">
      <c r="B156" s="76" t="s">
        <v>106</v>
      </c>
      <c r="C156" s="77"/>
      <c r="D156" s="77"/>
      <c r="E156" s="77"/>
      <c r="F156" s="33" t="s">
        <v>69</v>
      </c>
      <c r="G156" s="34">
        <f>'RSC III'!G23</f>
        <v>0</v>
      </c>
      <c r="H156" s="61">
        <f>'RSC III'!H23</f>
        <v>0</v>
      </c>
      <c r="I156" s="34">
        <v>10</v>
      </c>
      <c r="J156" s="34">
        <f>G156*I156</f>
        <v>0</v>
      </c>
      <c r="K156" s="35">
        <f>IF(J156&gt;=10,10,J156)</f>
        <v>0</v>
      </c>
    </row>
    <row r="157" spans="2:11" ht="63" customHeight="1" x14ac:dyDescent="0.25">
      <c r="B157" s="76" t="s">
        <v>107</v>
      </c>
      <c r="C157" s="77"/>
      <c r="D157" s="77"/>
      <c r="E157" s="77"/>
      <c r="F157" s="33" t="s">
        <v>69</v>
      </c>
      <c r="G157" s="34">
        <f>'RSC III'!G24</f>
        <v>0</v>
      </c>
      <c r="H157" s="61">
        <f>'RSC III'!H24</f>
        <v>0</v>
      </c>
      <c r="I157" s="34">
        <v>5</v>
      </c>
      <c r="J157" s="34">
        <f>G157*I157</f>
        <v>0</v>
      </c>
      <c r="K157" s="35">
        <f>IF(J157&gt;=10,10,J157)</f>
        <v>0</v>
      </c>
    </row>
    <row r="158" spans="2:11" ht="20.25" customHeight="1" x14ac:dyDescent="0.25">
      <c r="B158" s="76" t="s">
        <v>108</v>
      </c>
      <c r="C158" s="77"/>
      <c r="D158" s="77"/>
      <c r="E158" s="77"/>
      <c r="F158" s="33" t="s">
        <v>69</v>
      </c>
      <c r="G158" s="34">
        <f>'RSC III'!G25</f>
        <v>0</v>
      </c>
      <c r="H158" s="61">
        <f>'RSC III'!H25</f>
        <v>0</v>
      </c>
      <c r="I158" s="34">
        <v>10</v>
      </c>
      <c r="J158" s="34">
        <f>G158*I158</f>
        <v>0</v>
      </c>
      <c r="K158" s="35">
        <f>IF(J158&gt;=10,10,J158)</f>
        <v>0</v>
      </c>
    </row>
    <row r="159" spans="2:11" ht="19.5" thickBot="1" x14ac:dyDescent="0.3">
      <c r="B159" s="68" t="s">
        <v>109</v>
      </c>
      <c r="C159" s="69"/>
      <c r="D159" s="69"/>
      <c r="E159" s="69"/>
      <c r="F159" s="51" t="s">
        <v>69</v>
      </c>
      <c r="G159" s="34">
        <f>'RSC III'!G26</f>
        <v>0</v>
      </c>
      <c r="H159" s="61">
        <f>'RSC III'!H26</f>
        <v>0</v>
      </c>
      <c r="I159" s="34">
        <v>5</v>
      </c>
      <c r="J159" s="34">
        <f>G159*I159</f>
        <v>0</v>
      </c>
      <c r="K159" s="35">
        <f>IF(J159&gt;=10,10,J159)</f>
        <v>0</v>
      </c>
    </row>
    <row r="160" spans="2:11" x14ac:dyDescent="0.25">
      <c r="B160" s="169" t="s">
        <v>105</v>
      </c>
      <c r="C160" s="170"/>
      <c r="D160" s="170"/>
      <c r="E160" s="170"/>
      <c r="F160" s="170"/>
      <c r="G160" s="170"/>
      <c r="H160" s="23" t="s">
        <v>28</v>
      </c>
      <c r="I160" s="23" t="s">
        <v>33</v>
      </c>
      <c r="J160" s="23" t="s">
        <v>1</v>
      </c>
      <c r="K160" s="24" t="s">
        <v>29</v>
      </c>
    </row>
    <row r="161" spans="2:11" ht="19.5" thickBot="1" x14ac:dyDescent="0.3">
      <c r="B161" s="80"/>
      <c r="C161" s="81"/>
      <c r="D161" s="81"/>
      <c r="E161" s="81"/>
      <c r="F161" s="81"/>
      <c r="G161" s="81"/>
      <c r="H161" s="25">
        <f>SUM(K156:K159)</f>
        <v>0</v>
      </c>
      <c r="I161" s="26">
        <f>IF(H161&gt;=10,10,H161)</f>
        <v>0</v>
      </c>
      <c r="J161" s="25">
        <v>1.5</v>
      </c>
      <c r="K161" s="27">
        <f>I161*J161</f>
        <v>0</v>
      </c>
    </row>
    <row r="162" spans="2:11" x14ac:dyDescent="0.25">
      <c r="B162" s="28" t="s">
        <v>111</v>
      </c>
      <c r="C162" s="6"/>
      <c r="D162" s="6"/>
      <c r="E162" s="6"/>
      <c r="F162" s="11"/>
      <c r="G162" s="6"/>
      <c r="H162" s="6"/>
      <c r="I162" s="6"/>
      <c r="J162" s="6"/>
      <c r="K162" s="12"/>
    </row>
    <row r="163" spans="2:11" ht="6" customHeight="1" x14ac:dyDescent="0.25">
      <c r="B163" s="10"/>
      <c r="C163" s="6"/>
      <c r="D163" s="6"/>
      <c r="E163" s="6"/>
      <c r="F163" s="11"/>
      <c r="G163" s="6"/>
      <c r="H163" s="6"/>
      <c r="I163" s="6"/>
      <c r="J163" s="6"/>
      <c r="K163" s="12"/>
    </row>
    <row r="164" spans="2:11" ht="33.75" customHeight="1" x14ac:dyDescent="0.25">
      <c r="B164" s="63" t="s">
        <v>113</v>
      </c>
      <c r="C164" s="64"/>
      <c r="D164" s="64"/>
      <c r="E164" s="64"/>
      <c r="F164" s="64"/>
      <c r="G164" s="64"/>
      <c r="H164" s="64"/>
      <c r="I164" s="64"/>
      <c r="J164" s="64"/>
      <c r="K164" s="65"/>
    </row>
    <row r="165" spans="2:11" ht="30" x14ac:dyDescent="0.25">
      <c r="B165" s="66" t="s">
        <v>0</v>
      </c>
      <c r="C165" s="67"/>
      <c r="D165" s="67"/>
      <c r="E165" s="67"/>
      <c r="F165" s="47" t="s">
        <v>19</v>
      </c>
      <c r="G165" s="47" t="s">
        <v>20</v>
      </c>
      <c r="H165" s="52" t="s">
        <v>154</v>
      </c>
      <c r="I165" s="47" t="s">
        <v>23</v>
      </c>
      <c r="J165" s="47" t="s">
        <v>18</v>
      </c>
      <c r="K165" s="32" t="s">
        <v>24</v>
      </c>
    </row>
    <row r="166" spans="2:11" ht="54.75" customHeight="1" x14ac:dyDescent="0.25">
      <c r="B166" s="76" t="s">
        <v>114</v>
      </c>
      <c r="C166" s="77"/>
      <c r="D166" s="77"/>
      <c r="E166" s="77"/>
      <c r="F166" s="33" t="s">
        <v>69</v>
      </c>
      <c r="G166" s="34">
        <f>'RSC III'!G33</f>
        <v>0</v>
      </c>
      <c r="H166" s="61">
        <f>'RSC III'!H33</f>
        <v>0</v>
      </c>
      <c r="I166" s="34">
        <v>10</v>
      </c>
      <c r="J166" s="34">
        <f>G166*I166</f>
        <v>0</v>
      </c>
      <c r="K166" s="35">
        <f>IF(J166&gt;=10,10,J166)</f>
        <v>0</v>
      </c>
    </row>
    <row r="167" spans="2:11" ht="51.75" customHeight="1" x14ac:dyDescent="0.25">
      <c r="B167" s="76" t="s">
        <v>115</v>
      </c>
      <c r="C167" s="77"/>
      <c r="D167" s="77"/>
      <c r="E167" s="77"/>
      <c r="F167" s="33" t="s">
        <v>69</v>
      </c>
      <c r="G167" s="34">
        <f>'RSC III'!G34</f>
        <v>0</v>
      </c>
      <c r="H167" s="61">
        <f>'RSC III'!H34</f>
        <v>0</v>
      </c>
      <c r="I167" s="34">
        <v>5</v>
      </c>
      <c r="J167" s="34">
        <f>G167*I167</f>
        <v>0</v>
      </c>
      <c r="K167" s="35">
        <f>IF(J167&gt;=10,10,J167)</f>
        <v>0</v>
      </c>
    </row>
    <row r="168" spans="2:11" ht="45.75" customHeight="1" x14ac:dyDescent="0.25">
      <c r="B168" s="76" t="s">
        <v>116</v>
      </c>
      <c r="C168" s="77"/>
      <c r="D168" s="77"/>
      <c r="E168" s="77"/>
      <c r="F168" s="33" t="s">
        <v>69</v>
      </c>
      <c r="G168" s="34">
        <f>'RSC III'!G35</f>
        <v>0</v>
      </c>
      <c r="H168" s="61">
        <f>'RSC III'!H35</f>
        <v>0</v>
      </c>
      <c r="I168" s="34">
        <v>10</v>
      </c>
      <c r="J168" s="34">
        <f>G168*I168</f>
        <v>0</v>
      </c>
      <c r="K168" s="35">
        <f>IF(J168&gt;=10,10,J168)</f>
        <v>0</v>
      </c>
    </row>
    <row r="169" spans="2:11" ht="54" customHeight="1" thickBot="1" x14ac:dyDescent="0.3">
      <c r="B169" s="68" t="s">
        <v>117</v>
      </c>
      <c r="C169" s="69"/>
      <c r="D169" s="69"/>
      <c r="E169" s="69"/>
      <c r="F169" s="51" t="s">
        <v>69</v>
      </c>
      <c r="G169" s="34">
        <f>'RSC III'!G36</f>
        <v>0</v>
      </c>
      <c r="H169" s="61">
        <f>'RSC III'!H36</f>
        <v>0</v>
      </c>
      <c r="I169" s="34">
        <v>10</v>
      </c>
      <c r="J169" s="34">
        <f>G169*I169</f>
        <v>0</v>
      </c>
      <c r="K169" s="35">
        <f>IF(J169&gt;=10,10,J169)</f>
        <v>0</v>
      </c>
    </row>
    <row r="170" spans="2:11" x14ac:dyDescent="0.25">
      <c r="B170" s="169" t="s">
        <v>112</v>
      </c>
      <c r="C170" s="170"/>
      <c r="D170" s="170"/>
      <c r="E170" s="170"/>
      <c r="F170" s="170"/>
      <c r="G170" s="170"/>
      <c r="H170" s="23" t="s">
        <v>28</v>
      </c>
      <c r="I170" s="23" t="s">
        <v>33</v>
      </c>
      <c r="J170" s="23" t="s">
        <v>1</v>
      </c>
      <c r="K170" s="24" t="s">
        <v>29</v>
      </c>
    </row>
    <row r="171" spans="2:11" ht="19.5" thickBot="1" x14ac:dyDescent="0.3">
      <c r="B171" s="80"/>
      <c r="C171" s="81"/>
      <c r="D171" s="81"/>
      <c r="E171" s="81"/>
      <c r="F171" s="81"/>
      <c r="G171" s="81"/>
      <c r="H171" s="25">
        <f>SUM(K166:K169)</f>
        <v>0</v>
      </c>
      <c r="I171" s="26">
        <f>IF(H171&gt;=10,10,H171)</f>
        <v>0</v>
      </c>
      <c r="J171" s="25">
        <v>1</v>
      </c>
      <c r="K171" s="27">
        <f>I171*J171</f>
        <v>0</v>
      </c>
    </row>
    <row r="172" spans="2:11" x14ac:dyDescent="0.25">
      <c r="B172" s="28" t="s">
        <v>118</v>
      </c>
      <c r="C172" s="6"/>
      <c r="D172" s="6"/>
      <c r="E172" s="6"/>
      <c r="F172" s="11"/>
      <c r="G172" s="6"/>
      <c r="H172" s="6"/>
      <c r="I172" s="6"/>
      <c r="J172" s="6"/>
      <c r="K172" s="12"/>
    </row>
    <row r="173" spans="2:11" ht="4.5" customHeight="1" x14ac:dyDescent="0.25">
      <c r="B173" s="10"/>
      <c r="C173" s="6"/>
      <c r="D173" s="6"/>
      <c r="E173" s="6"/>
      <c r="F173" s="11"/>
      <c r="G173" s="6"/>
      <c r="H173" s="6"/>
      <c r="I173" s="6"/>
      <c r="J173" s="6"/>
      <c r="K173" s="12"/>
    </row>
    <row r="174" spans="2:11" ht="21" customHeight="1" x14ac:dyDescent="0.25">
      <c r="B174" s="63" t="s">
        <v>120</v>
      </c>
      <c r="C174" s="64"/>
      <c r="D174" s="64"/>
      <c r="E174" s="64"/>
      <c r="F174" s="64"/>
      <c r="G174" s="64"/>
      <c r="H174" s="64"/>
      <c r="I174" s="64"/>
      <c r="J174" s="64"/>
      <c r="K174" s="65"/>
    </row>
    <row r="175" spans="2:11" ht="30" x14ac:dyDescent="0.25">
      <c r="B175" s="66" t="s">
        <v>0</v>
      </c>
      <c r="C175" s="67"/>
      <c r="D175" s="67"/>
      <c r="E175" s="67"/>
      <c r="F175" s="47" t="s">
        <v>19</v>
      </c>
      <c r="G175" s="47" t="s">
        <v>20</v>
      </c>
      <c r="H175" s="52" t="s">
        <v>154</v>
      </c>
      <c r="I175" s="47" t="s">
        <v>23</v>
      </c>
      <c r="J175" s="47" t="s">
        <v>18</v>
      </c>
      <c r="K175" s="32" t="s">
        <v>24</v>
      </c>
    </row>
    <row r="176" spans="2:11" ht="18.75" x14ac:dyDescent="0.25">
      <c r="B176" s="76" t="s">
        <v>9</v>
      </c>
      <c r="C176" s="77"/>
      <c r="D176" s="77"/>
      <c r="E176" s="77"/>
      <c r="F176" s="33" t="s">
        <v>69</v>
      </c>
      <c r="G176" s="34">
        <f>'RSC III'!G43</f>
        <v>0</v>
      </c>
      <c r="H176" s="61">
        <f>'RSC III'!H43</f>
        <v>0</v>
      </c>
      <c r="I176" s="34">
        <v>10</v>
      </c>
      <c r="J176" s="34">
        <f>G176*I176</f>
        <v>0</v>
      </c>
      <c r="K176" s="35">
        <f>IF(J176&gt;=10,10,J176)</f>
        <v>0</v>
      </c>
    </row>
    <row r="177" spans="2:11" ht="19.5" thickBot="1" x14ac:dyDescent="0.3">
      <c r="B177" s="68" t="s">
        <v>10</v>
      </c>
      <c r="C177" s="69"/>
      <c r="D177" s="69"/>
      <c r="E177" s="69"/>
      <c r="F177" s="51" t="s">
        <v>69</v>
      </c>
      <c r="G177" s="34">
        <f>'RSC III'!G44</f>
        <v>0</v>
      </c>
      <c r="H177" s="61">
        <f>'RSC III'!H44</f>
        <v>0</v>
      </c>
      <c r="I177" s="34">
        <v>10</v>
      </c>
      <c r="J177" s="34">
        <f>G177*I177</f>
        <v>0</v>
      </c>
      <c r="K177" s="35">
        <f>IF(J177&gt;=10,10,J177)</f>
        <v>0</v>
      </c>
    </row>
    <row r="178" spans="2:11" x14ac:dyDescent="0.25">
      <c r="B178" s="169" t="s">
        <v>119</v>
      </c>
      <c r="C178" s="170"/>
      <c r="D178" s="170"/>
      <c r="E178" s="170"/>
      <c r="F178" s="170"/>
      <c r="G178" s="170"/>
      <c r="H178" s="23" t="s">
        <v>28</v>
      </c>
      <c r="I178" s="23" t="s">
        <v>33</v>
      </c>
      <c r="J178" s="23" t="s">
        <v>1</v>
      </c>
      <c r="K178" s="24" t="s">
        <v>29</v>
      </c>
    </row>
    <row r="179" spans="2:11" ht="19.5" thickBot="1" x14ac:dyDescent="0.3">
      <c r="B179" s="80"/>
      <c r="C179" s="81"/>
      <c r="D179" s="81"/>
      <c r="E179" s="81"/>
      <c r="F179" s="81"/>
      <c r="G179" s="81"/>
      <c r="H179" s="25">
        <f>SUM(K176:K177)</f>
        <v>0</v>
      </c>
      <c r="I179" s="26">
        <f>IF(H179&gt;=10,10,H179)</f>
        <v>0</v>
      </c>
      <c r="J179" s="25">
        <v>1</v>
      </c>
      <c r="K179" s="27">
        <f>I179*J179</f>
        <v>0</v>
      </c>
    </row>
    <row r="180" spans="2:11" x14ac:dyDescent="0.25">
      <c r="B180" s="28" t="s">
        <v>87</v>
      </c>
      <c r="C180" s="6"/>
      <c r="D180" s="6"/>
      <c r="E180" s="6"/>
      <c r="F180" s="11"/>
      <c r="G180" s="6"/>
      <c r="H180" s="6"/>
      <c r="I180" s="6"/>
      <c r="J180" s="6"/>
      <c r="K180" s="12"/>
    </row>
    <row r="181" spans="2:11" ht="4.5" customHeight="1" x14ac:dyDescent="0.25">
      <c r="B181" s="10"/>
      <c r="C181" s="6"/>
      <c r="D181" s="6"/>
      <c r="E181" s="6"/>
      <c r="F181" s="11"/>
      <c r="G181" s="6"/>
      <c r="H181" s="6"/>
      <c r="I181" s="6"/>
      <c r="J181" s="6"/>
      <c r="K181" s="12"/>
    </row>
    <row r="182" spans="2:11" ht="38.25" customHeight="1" x14ac:dyDescent="0.25">
      <c r="B182" s="63" t="s">
        <v>134</v>
      </c>
      <c r="C182" s="64"/>
      <c r="D182" s="64"/>
      <c r="E182" s="64"/>
      <c r="F182" s="64"/>
      <c r="G182" s="64"/>
      <c r="H182" s="64"/>
      <c r="I182" s="64"/>
      <c r="J182" s="64"/>
      <c r="K182" s="65"/>
    </row>
    <row r="183" spans="2:11" ht="30" x14ac:dyDescent="0.25">
      <c r="B183" s="66" t="s">
        <v>0</v>
      </c>
      <c r="C183" s="67"/>
      <c r="D183" s="67"/>
      <c r="E183" s="67"/>
      <c r="F183" s="47" t="s">
        <v>19</v>
      </c>
      <c r="G183" s="47" t="s">
        <v>20</v>
      </c>
      <c r="H183" s="52" t="s">
        <v>154</v>
      </c>
      <c r="I183" s="47" t="s">
        <v>23</v>
      </c>
      <c r="J183" s="47" t="s">
        <v>18</v>
      </c>
      <c r="K183" s="32" t="s">
        <v>24</v>
      </c>
    </row>
    <row r="184" spans="2:11" ht="33.75" customHeight="1" x14ac:dyDescent="0.25">
      <c r="B184" s="76" t="s">
        <v>121</v>
      </c>
      <c r="C184" s="77"/>
      <c r="D184" s="77"/>
      <c r="E184" s="77"/>
      <c r="F184" s="33" t="s">
        <v>69</v>
      </c>
      <c r="G184" s="34">
        <f>'RSC III'!G51</f>
        <v>0</v>
      </c>
      <c r="H184" s="61">
        <f>'RSC III'!H51</f>
        <v>0</v>
      </c>
      <c r="I184" s="34">
        <v>5</v>
      </c>
      <c r="J184" s="34">
        <f t="shared" ref="J184:J196" si="4">G184*I184</f>
        <v>0</v>
      </c>
      <c r="K184" s="35">
        <f t="shared" ref="K184:K196" si="5">IF(J184&gt;=10,10,J184)</f>
        <v>0</v>
      </c>
    </row>
    <row r="185" spans="2:11" ht="18.75" x14ac:dyDescent="0.25">
      <c r="B185" s="76" t="s">
        <v>122</v>
      </c>
      <c r="C185" s="77"/>
      <c r="D185" s="77"/>
      <c r="E185" s="77"/>
      <c r="F185" s="33" t="s">
        <v>69</v>
      </c>
      <c r="G185" s="34">
        <f>'RSC III'!G52</f>
        <v>0</v>
      </c>
      <c r="H185" s="61">
        <f>'RSC III'!H52</f>
        <v>0</v>
      </c>
      <c r="I185" s="34">
        <v>10</v>
      </c>
      <c r="J185" s="34">
        <f t="shared" si="4"/>
        <v>0</v>
      </c>
      <c r="K185" s="35">
        <f t="shared" si="5"/>
        <v>0</v>
      </c>
    </row>
    <row r="186" spans="2:11" ht="36" customHeight="1" x14ac:dyDescent="0.25">
      <c r="B186" s="76" t="s">
        <v>123</v>
      </c>
      <c r="C186" s="77"/>
      <c r="D186" s="77"/>
      <c r="E186" s="77"/>
      <c r="F186" s="33" t="s">
        <v>69</v>
      </c>
      <c r="G186" s="34">
        <f>'RSC III'!G53</f>
        <v>0</v>
      </c>
      <c r="H186" s="61">
        <f>'RSC III'!H53</f>
        <v>0</v>
      </c>
      <c r="I186" s="34">
        <v>5</v>
      </c>
      <c r="J186" s="34">
        <f t="shared" si="4"/>
        <v>0</v>
      </c>
      <c r="K186" s="35">
        <f t="shared" si="5"/>
        <v>0</v>
      </c>
    </row>
    <row r="187" spans="2:11" ht="27.75" customHeight="1" x14ac:dyDescent="0.25">
      <c r="B187" s="76" t="s">
        <v>124</v>
      </c>
      <c r="C187" s="77"/>
      <c r="D187" s="77"/>
      <c r="E187" s="77"/>
      <c r="F187" s="33" t="s">
        <v>69</v>
      </c>
      <c r="G187" s="34">
        <f>'RSC III'!G54</f>
        <v>0</v>
      </c>
      <c r="H187" s="61">
        <f>'RSC III'!H54</f>
        <v>0</v>
      </c>
      <c r="I187" s="34">
        <v>5</v>
      </c>
      <c r="J187" s="34">
        <f t="shared" si="4"/>
        <v>0</v>
      </c>
      <c r="K187" s="35">
        <f t="shared" si="5"/>
        <v>0</v>
      </c>
    </row>
    <row r="188" spans="2:11" ht="18.75" x14ac:dyDescent="0.25">
      <c r="B188" s="76" t="s">
        <v>125</v>
      </c>
      <c r="C188" s="77"/>
      <c r="D188" s="77"/>
      <c r="E188" s="77"/>
      <c r="F188" s="33" t="s">
        <v>69</v>
      </c>
      <c r="G188" s="34">
        <f>'RSC III'!G55</f>
        <v>0</v>
      </c>
      <c r="H188" s="61">
        <f>'RSC III'!H55</f>
        <v>0</v>
      </c>
      <c r="I188" s="34">
        <v>5</v>
      </c>
      <c r="J188" s="34">
        <f t="shared" si="4"/>
        <v>0</v>
      </c>
      <c r="K188" s="35">
        <f t="shared" si="5"/>
        <v>0</v>
      </c>
    </row>
    <row r="189" spans="2:11" ht="18.75" x14ac:dyDescent="0.25">
      <c r="B189" s="76" t="s">
        <v>126</v>
      </c>
      <c r="C189" s="77"/>
      <c r="D189" s="77"/>
      <c r="E189" s="77"/>
      <c r="F189" s="33" t="s">
        <v>69</v>
      </c>
      <c r="G189" s="34">
        <f>'RSC III'!G56</f>
        <v>0</v>
      </c>
      <c r="H189" s="61">
        <f>'RSC III'!H56</f>
        <v>0</v>
      </c>
      <c r="I189" s="34">
        <v>5</v>
      </c>
      <c r="J189" s="34">
        <f t="shared" si="4"/>
        <v>0</v>
      </c>
      <c r="K189" s="35">
        <f t="shared" si="5"/>
        <v>0</v>
      </c>
    </row>
    <row r="190" spans="2:11" ht="18.75" x14ac:dyDescent="0.25">
      <c r="B190" s="76" t="s">
        <v>127</v>
      </c>
      <c r="C190" s="77"/>
      <c r="D190" s="77"/>
      <c r="E190" s="77"/>
      <c r="F190" s="33" t="s">
        <v>69</v>
      </c>
      <c r="G190" s="34">
        <f>'RSC III'!G57</f>
        <v>0</v>
      </c>
      <c r="H190" s="61">
        <f>'RSC III'!H57</f>
        <v>0</v>
      </c>
      <c r="I190" s="34">
        <v>5</v>
      </c>
      <c r="J190" s="34">
        <f t="shared" si="4"/>
        <v>0</v>
      </c>
      <c r="K190" s="35">
        <f t="shared" si="5"/>
        <v>0</v>
      </c>
    </row>
    <row r="191" spans="2:11" ht="20.25" customHeight="1" x14ac:dyDescent="0.25">
      <c r="B191" s="76" t="s">
        <v>128</v>
      </c>
      <c r="C191" s="77"/>
      <c r="D191" s="77"/>
      <c r="E191" s="77"/>
      <c r="F191" s="33" t="s">
        <v>69</v>
      </c>
      <c r="G191" s="34">
        <f>'RSC III'!G58</f>
        <v>0</v>
      </c>
      <c r="H191" s="61">
        <f>'RSC III'!H58</f>
        <v>0</v>
      </c>
      <c r="I191" s="34">
        <v>10</v>
      </c>
      <c r="J191" s="34">
        <f t="shared" si="4"/>
        <v>0</v>
      </c>
      <c r="K191" s="35">
        <f t="shared" si="5"/>
        <v>0</v>
      </c>
    </row>
    <row r="192" spans="2:11" ht="33.75" customHeight="1" x14ac:dyDescent="0.25">
      <c r="B192" s="76" t="s">
        <v>129</v>
      </c>
      <c r="C192" s="77"/>
      <c r="D192" s="77"/>
      <c r="E192" s="77"/>
      <c r="F192" s="33" t="s">
        <v>69</v>
      </c>
      <c r="G192" s="34">
        <f>'RSC III'!G59</f>
        <v>0</v>
      </c>
      <c r="H192" s="61">
        <f>'RSC III'!H59</f>
        <v>0</v>
      </c>
      <c r="I192" s="34">
        <v>5</v>
      </c>
      <c r="J192" s="34">
        <f t="shared" si="4"/>
        <v>0</v>
      </c>
      <c r="K192" s="35">
        <f t="shared" si="5"/>
        <v>0</v>
      </c>
    </row>
    <row r="193" spans="2:11" ht="33" customHeight="1" x14ac:dyDescent="0.25">
      <c r="B193" s="76" t="s">
        <v>130</v>
      </c>
      <c r="C193" s="77"/>
      <c r="D193" s="77"/>
      <c r="E193" s="77"/>
      <c r="F193" s="33" t="s">
        <v>69</v>
      </c>
      <c r="G193" s="34">
        <f>'RSC III'!G60</f>
        <v>0</v>
      </c>
      <c r="H193" s="61">
        <f>'RSC III'!H60</f>
        <v>0</v>
      </c>
      <c r="I193" s="34">
        <v>10</v>
      </c>
      <c r="J193" s="34">
        <f t="shared" si="4"/>
        <v>0</v>
      </c>
      <c r="K193" s="35">
        <f t="shared" si="5"/>
        <v>0</v>
      </c>
    </row>
    <row r="194" spans="2:11" ht="34.5" customHeight="1" x14ac:dyDescent="0.25">
      <c r="B194" s="76" t="s">
        <v>131</v>
      </c>
      <c r="C194" s="77"/>
      <c r="D194" s="77"/>
      <c r="E194" s="77"/>
      <c r="F194" s="33" t="s">
        <v>69</v>
      </c>
      <c r="G194" s="34">
        <f>'RSC III'!G61</f>
        <v>0</v>
      </c>
      <c r="H194" s="61">
        <f>'RSC III'!H61</f>
        <v>0</v>
      </c>
      <c r="I194" s="34">
        <v>5</v>
      </c>
      <c r="J194" s="34">
        <f t="shared" si="4"/>
        <v>0</v>
      </c>
      <c r="K194" s="35">
        <f t="shared" si="5"/>
        <v>0</v>
      </c>
    </row>
    <row r="195" spans="2:11" ht="30" customHeight="1" x14ac:dyDescent="0.25">
      <c r="B195" s="76" t="s">
        <v>132</v>
      </c>
      <c r="C195" s="77"/>
      <c r="D195" s="77"/>
      <c r="E195" s="77"/>
      <c r="F195" s="33" t="s">
        <v>69</v>
      </c>
      <c r="G195" s="34">
        <f>'RSC III'!G62</f>
        <v>0</v>
      </c>
      <c r="H195" s="61">
        <f>'RSC III'!H62</f>
        <v>0</v>
      </c>
      <c r="I195" s="34">
        <v>10</v>
      </c>
      <c r="J195" s="34">
        <f t="shared" si="4"/>
        <v>0</v>
      </c>
      <c r="K195" s="35">
        <f t="shared" si="5"/>
        <v>0</v>
      </c>
    </row>
    <row r="196" spans="2:11" ht="34.5" customHeight="1" thickBot="1" x14ac:dyDescent="0.3">
      <c r="B196" s="68" t="s">
        <v>133</v>
      </c>
      <c r="C196" s="69"/>
      <c r="D196" s="69"/>
      <c r="E196" s="69"/>
      <c r="F196" s="51" t="s">
        <v>69</v>
      </c>
      <c r="G196" s="34">
        <f>'RSC III'!G63</f>
        <v>0</v>
      </c>
      <c r="H196" s="61">
        <f>'RSC III'!H63</f>
        <v>0</v>
      </c>
      <c r="I196" s="34">
        <v>5</v>
      </c>
      <c r="J196" s="34">
        <f t="shared" si="4"/>
        <v>0</v>
      </c>
      <c r="K196" s="35">
        <f t="shared" si="5"/>
        <v>0</v>
      </c>
    </row>
    <row r="197" spans="2:11" x14ac:dyDescent="0.25">
      <c r="B197" s="169" t="s">
        <v>135</v>
      </c>
      <c r="C197" s="170"/>
      <c r="D197" s="170"/>
      <c r="E197" s="170"/>
      <c r="F197" s="170"/>
      <c r="G197" s="170"/>
      <c r="H197" s="23" t="s">
        <v>28</v>
      </c>
      <c r="I197" s="23" t="s">
        <v>33</v>
      </c>
      <c r="J197" s="23" t="s">
        <v>1</v>
      </c>
      <c r="K197" s="24" t="s">
        <v>29</v>
      </c>
    </row>
    <row r="198" spans="2:11" ht="19.5" thickBot="1" x14ac:dyDescent="0.3">
      <c r="B198" s="80"/>
      <c r="C198" s="81"/>
      <c r="D198" s="81"/>
      <c r="E198" s="81"/>
      <c r="F198" s="81"/>
      <c r="G198" s="81"/>
      <c r="H198" s="25">
        <f>SUM(K184:K196)</f>
        <v>0</v>
      </c>
      <c r="I198" s="26">
        <f>IF(H198&gt;=10,10,H198)</f>
        <v>0</v>
      </c>
      <c r="J198" s="25">
        <v>3</v>
      </c>
      <c r="K198" s="27">
        <f>I198*J198</f>
        <v>0</v>
      </c>
    </row>
    <row r="199" spans="2:11" ht="7.5" customHeight="1" x14ac:dyDescent="0.25">
      <c r="B199" s="10"/>
      <c r="C199" s="6"/>
      <c r="D199" s="6"/>
      <c r="E199" s="6"/>
      <c r="F199" s="11"/>
      <c r="G199" s="6"/>
      <c r="H199" s="6"/>
      <c r="I199" s="6"/>
      <c r="J199" s="6"/>
      <c r="K199" s="12"/>
    </row>
    <row r="200" spans="2:11" ht="52.5" customHeight="1" x14ac:dyDescent="0.25">
      <c r="B200" s="63" t="s">
        <v>136</v>
      </c>
      <c r="C200" s="64"/>
      <c r="D200" s="64"/>
      <c r="E200" s="64"/>
      <c r="F200" s="64"/>
      <c r="G200" s="64"/>
      <c r="H200" s="64"/>
      <c r="I200" s="64"/>
      <c r="J200" s="64"/>
      <c r="K200" s="65"/>
    </row>
    <row r="201" spans="2:11" ht="30" x14ac:dyDescent="0.25">
      <c r="B201" s="66" t="s">
        <v>0</v>
      </c>
      <c r="C201" s="67"/>
      <c r="D201" s="67"/>
      <c r="E201" s="67"/>
      <c r="F201" s="47" t="s">
        <v>19</v>
      </c>
      <c r="G201" s="47" t="s">
        <v>20</v>
      </c>
      <c r="H201" s="52" t="s">
        <v>154</v>
      </c>
      <c r="I201" s="47" t="s">
        <v>23</v>
      </c>
      <c r="J201" s="47" t="s">
        <v>18</v>
      </c>
      <c r="K201" s="32" t="s">
        <v>24</v>
      </c>
    </row>
    <row r="202" spans="2:11" ht="33" customHeight="1" thickBot="1" x14ac:dyDescent="0.3">
      <c r="B202" s="68" t="s">
        <v>138</v>
      </c>
      <c r="C202" s="69"/>
      <c r="D202" s="69"/>
      <c r="E202" s="69"/>
      <c r="F202" s="51" t="s">
        <v>25</v>
      </c>
      <c r="G202" s="34">
        <f>'RSC III'!G69</f>
        <v>0</v>
      </c>
      <c r="H202" s="61">
        <f>'RSC III'!H69</f>
        <v>0</v>
      </c>
      <c r="I202" s="34">
        <v>10</v>
      </c>
      <c r="J202" s="34">
        <f>G202*I202</f>
        <v>0</v>
      </c>
      <c r="K202" s="35">
        <f>IF(J202&gt;=10,10,J202)</f>
        <v>0</v>
      </c>
    </row>
    <row r="203" spans="2:11" x14ac:dyDescent="0.25">
      <c r="B203" s="169" t="s">
        <v>137</v>
      </c>
      <c r="C203" s="170"/>
      <c r="D203" s="170"/>
      <c r="E203" s="170"/>
      <c r="F203" s="170"/>
      <c r="G203" s="170"/>
      <c r="H203" s="23" t="s">
        <v>28</v>
      </c>
      <c r="I203" s="23" t="s">
        <v>33</v>
      </c>
      <c r="J203" s="23" t="s">
        <v>1</v>
      </c>
      <c r="K203" s="24" t="s">
        <v>29</v>
      </c>
    </row>
    <row r="204" spans="2:11" ht="19.5" thickBot="1" x14ac:dyDescent="0.3">
      <c r="B204" s="80"/>
      <c r="C204" s="81"/>
      <c r="D204" s="81"/>
      <c r="E204" s="81"/>
      <c r="F204" s="81"/>
      <c r="G204" s="81"/>
      <c r="H204" s="25">
        <f>SUM(K202:K202)</f>
        <v>0</v>
      </c>
      <c r="I204" s="26">
        <f>IF(H204&gt;=10,10,H204)</f>
        <v>0</v>
      </c>
      <c r="J204" s="25">
        <v>1</v>
      </c>
      <c r="K204" s="27">
        <f>I204*J204</f>
        <v>0</v>
      </c>
    </row>
    <row r="205" spans="2:11" ht="5.25" customHeight="1" thickBot="1" x14ac:dyDescent="0.3">
      <c r="B205" s="10"/>
      <c r="C205" s="6"/>
      <c r="D205" s="6"/>
      <c r="E205" s="6"/>
      <c r="F205" s="11"/>
      <c r="G205" s="6"/>
      <c r="H205" s="6"/>
      <c r="I205" s="6"/>
      <c r="J205" s="6"/>
      <c r="K205" s="12"/>
    </row>
    <row r="206" spans="2:11" x14ac:dyDescent="0.25">
      <c r="B206" s="72" t="s">
        <v>148</v>
      </c>
      <c r="C206" s="73"/>
      <c r="D206" s="73"/>
      <c r="E206" s="73"/>
      <c r="F206" s="73"/>
      <c r="G206" s="73"/>
      <c r="H206" s="73"/>
      <c r="I206" s="73"/>
      <c r="J206" s="73"/>
      <c r="K206" s="70">
        <v>0</v>
      </c>
    </row>
    <row r="207" spans="2:11" ht="15.75" thickBot="1" x14ac:dyDescent="0.3">
      <c r="B207" s="74"/>
      <c r="C207" s="75"/>
      <c r="D207" s="75"/>
      <c r="E207" s="75"/>
      <c r="F207" s="75"/>
      <c r="G207" s="75"/>
      <c r="H207" s="75"/>
      <c r="I207" s="75"/>
      <c r="J207" s="75"/>
      <c r="K207" s="71"/>
    </row>
    <row r="208" spans="2:11" ht="15.75" thickBot="1" x14ac:dyDescent="0.3"/>
    <row r="209" spans="2:11" ht="19.5" thickBot="1" x14ac:dyDescent="0.35">
      <c r="B209" s="85" t="s">
        <v>163</v>
      </c>
      <c r="C209" s="86"/>
      <c r="D209" s="86"/>
      <c r="E209" s="86"/>
      <c r="F209" s="86"/>
      <c r="G209" s="86"/>
      <c r="H209" s="86"/>
      <c r="I209" s="86"/>
      <c r="J209" s="86"/>
      <c r="K209" s="87"/>
    </row>
    <row r="210" spans="2:11" ht="15" customHeight="1" x14ac:dyDescent="0.25">
      <c r="B210" s="125" t="s">
        <v>139</v>
      </c>
      <c r="C210" s="126"/>
      <c r="D210" s="126"/>
      <c r="E210" s="126"/>
      <c r="F210" s="126"/>
      <c r="G210" s="126"/>
      <c r="H210" s="126"/>
      <c r="I210" s="126"/>
      <c r="J210" s="173">
        <f>RESULTADO!J10</f>
        <v>0</v>
      </c>
      <c r="K210" s="174"/>
    </row>
    <row r="211" spans="2:11" ht="15" customHeight="1" x14ac:dyDescent="0.25">
      <c r="B211" s="127"/>
      <c r="C211" s="128"/>
      <c r="D211" s="128"/>
      <c r="E211" s="128"/>
      <c r="F211" s="128"/>
      <c r="G211" s="128"/>
      <c r="H211" s="128"/>
      <c r="I211" s="128"/>
      <c r="J211" s="175"/>
      <c r="K211" s="176"/>
    </row>
    <row r="212" spans="2:11" ht="15" customHeight="1" x14ac:dyDescent="0.25">
      <c r="B212" s="131" t="s">
        <v>140</v>
      </c>
      <c r="C212" s="132"/>
      <c r="D212" s="132"/>
      <c r="E212" s="132"/>
      <c r="F212" s="132"/>
      <c r="G212" s="132"/>
      <c r="H212" s="132"/>
      <c r="I212" s="132"/>
      <c r="J212" s="177">
        <f>RESULTADO!J12</f>
        <v>0</v>
      </c>
      <c r="K212" s="178"/>
    </row>
    <row r="213" spans="2:11" ht="15" customHeight="1" x14ac:dyDescent="0.25">
      <c r="B213" s="127"/>
      <c r="C213" s="128"/>
      <c r="D213" s="128"/>
      <c r="E213" s="128"/>
      <c r="F213" s="128"/>
      <c r="G213" s="128"/>
      <c r="H213" s="128"/>
      <c r="I213" s="128"/>
      <c r="J213" s="175"/>
      <c r="K213" s="176"/>
    </row>
    <row r="214" spans="2:11" ht="15" customHeight="1" x14ac:dyDescent="0.25">
      <c r="B214" s="134" t="s">
        <v>164</v>
      </c>
      <c r="C214" s="135"/>
      <c r="D214" s="135"/>
      <c r="E214" s="135"/>
      <c r="F214" s="135"/>
      <c r="G214" s="135"/>
      <c r="H214" s="135"/>
      <c r="I214" s="135"/>
      <c r="J214" s="179">
        <f>RESULTADO!J14</f>
        <v>0</v>
      </c>
      <c r="K214" s="180"/>
    </row>
    <row r="215" spans="2:11" ht="15.75" customHeight="1" thickBot="1" x14ac:dyDescent="0.3">
      <c r="B215" s="136"/>
      <c r="C215" s="137"/>
      <c r="D215" s="137"/>
      <c r="E215" s="137"/>
      <c r="F215" s="137"/>
      <c r="G215" s="137"/>
      <c r="H215" s="137"/>
      <c r="I215" s="137"/>
      <c r="J215" s="181"/>
      <c r="K215" s="182"/>
    </row>
  </sheetData>
  <sheetProtection algorithmName="SHA-512" hashValue="UYg0IcTNCJiLGegbxRiSnr0WeJ858mxP9o6AGtaqxSwVn6wS4QYNOIJgTswleTuEifkqviddl4J0eSomWT65CQ==" saltValue="ZGAnzwJtUUMCkkzvag+lFg==" spinCount="100000" sheet="1" objects="1" scenarios="1"/>
  <mergeCells count="161">
    <mergeCell ref="B214:I215"/>
    <mergeCell ref="J210:K211"/>
    <mergeCell ref="J212:K213"/>
    <mergeCell ref="J214:K215"/>
    <mergeCell ref="B206:J207"/>
    <mergeCell ref="K206:K207"/>
    <mergeCell ref="B209:K209"/>
    <mergeCell ref="B210:I211"/>
    <mergeCell ref="B212:I213"/>
    <mergeCell ref="B196:E196"/>
    <mergeCell ref="B197:G198"/>
    <mergeCell ref="B200:K200"/>
    <mergeCell ref="B201:E201"/>
    <mergeCell ref="B202:E202"/>
    <mergeCell ref="B203:G204"/>
    <mergeCell ref="B190:E190"/>
    <mergeCell ref="B191:E191"/>
    <mergeCell ref="B192:E192"/>
    <mergeCell ref="B193:E193"/>
    <mergeCell ref="B194:E194"/>
    <mergeCell ref="B195:E195"/>
    <mergeCell ref="B184:E184"/>
    <mergeCell ref="B185:E185"/>
    <mergeCell ref="B186:E186"/>
    <mergeCell ref="B187:E187"/>
    <mergeCell ref="B188:E188"/>
    <mergeCell ref="B189:E189"/>
    <mergeCell ref="B175:E175"/>
    <mergeCell ref="B176:E176"/>
    <mergeCell ref="B177:E177"/>
    <mergeCell ref="B178:G179"/>
    <mergeCell ref="B182:K182"/>
    <mergeCell ref="B183:E183"/>
    <mergeCell ref="B166:E166"/>
    <mergeCell ref="B167:E167"/>
    <mergeCell ref="B168:E168"/>
    <mergeCell ref="B169:E169"/>
    <mergeCell ref="B170:G171"/>
    <mergeCell ref="B174:K174"/>
    <mergeCell ref="B157:E157"/>
    <mergeCell ref="B158:E158"/>
    <mergeCell ref="B159:E159"/>
    <mergeCell ref="B160:G161"/>
    <mergeCell ref="B164:K164"/>
    <mergeCell ref="B165:E165"/>
    <mergeCell ref="B149:E149"/>
    <mergeCell ref="B150:E150"/>
    <mergeCell ref="B151:G152"/>
    <mergeCell ref="B154:K154"/>
    <mergeCell ref="B155:E155"/>
    <mergeCell ref="B156:E156"/>
    <mergeCell ref="B141:G142"/>
    <mergeCell ref="B144:K144"/>
    <mergeCell ref="B145:E145"/>
    <mergeCell ref="B146:E146"/>
    <mergeCell ref="B147:E147"/>
    <mergeCell ref="B148:E148"/>
    <mergeCell ref="B135:K135"/>
    <mergeCell ref="B136:K136"/>
    <mergeCell ref="B137:E137"/>
    <mergeCell ref="B138:E138"/>
    <mergeCell ref="B139:E139"/>
    <mergeCell ref="B140:E140"/>
    <mergeCell ref="B123:G124"/>
    <mergeCell ref="B126:K126"/>
    <mergeCell ref="B127:E127"/>
    <mergeCell ref="B128:E128"/>
    <mergeCell ref="B129:G130"/>
    <mergeCell ref="B132:J133"/>
    <mergeCell ref="K132:K133"/>
    <mergeCell ref="B114:E114"/>
    <mergeCell ref="B115:E115"/>
    <mergeCell ref="B116:G117"/>
    <mergeCell ref="B120:K120"/>
    <mergeCell ref="B121:E121"/>
    <mergeCell ref="B122:E122"/>
    <mergeCell ref="B105:E105"/>
    <mergeCell ref="B106:E106"/>
    <mergeCell ref="B107:E107"/>
    <mergeCell ref="B108:G109"/>
    <mergeCell ref="B112:K112"/>
    <mergeCell ref="B113:E113"/>
    <mergeCell ref="B97:E97"/>
    <mergeCell ref="B98:E98"/>
    <mergeCell ref="B99:G100"/>
    <mergeCell ref="B102:K102"/>
    <mergeCell ref="B103:E103"/>
    <mergeCell ref="B104:E104"/>
    <mergeCell ref="B89:E89"/>
    <mergeCell ref="B90:E90"/>
    <mergeCell ref="B91:E91"/>
    <mergeCell ref="B92:G93"/>
    <mergeCell ref="B95:K95"/>
    <mergeCell ref="B96:E96"/>
    <mergeCell ref="B81:E81"/>
    <mergeCell ref="B82:E82"/>
    <mergeCell ref="B83:E83"/>
    <mergeCell ref="B84:E84"/>
    <mergeCell ref="B85:G86"/>
    <mergeCell ref="B88:K88"/>
    <mergeCell ref="B75:J76"/>
    <mergeCell ref="K75:K76"/>
    <mergeCell ref="B3:K3"/>
    <mergeCell ref="B78:K78"/>
    <mergeCell ref="B79:K79"/>
    <mergeCell ref="B80:E80"/>
    <mergeCell ref="B65:E65"/>
    <mergeCell ref="B66:G67"/>
    <mergeCell ref="B69:K69"/>
    <mergeCell ref="B70:E70"/>
    <mergeCell ref="B71:E71"/>
    <mergeCell ref="B72:G73"/>
    <mergeCell ref="B59:K59"/>
    <mergeCell ref="B60:E60"/>
    <mergeCell ref="B61:E61"/>
    <mergeCell ref="B62:E62"/>
    <mergeCell ref="B63:E63"/>
    <mergeCell ref="B64:E64"/>
    <mergeCell ref="B51:K51"/>
    <mergeCell ref="B52:E52"/>
    <mergeCell ref="B53:E53"/>
    <mergeCell ref="B54:E54"/>
    <mergeCell ref="B55:E55"/>
    <mergeCell ref="B56:G57"/>
    <mergeCell ref="B41:G42"/>
    <mergeCell ref="B44:K44"/>
    <mergeCell ref="B45:E45"/>
    <mergeCell ref="B46:E46"/>
    <mergeCell ref="B47:E47"/>
    <mergeCell ref="B48:G49"/>
    <mergeCell ref="B35:K35"/>
    <mergeCell ref="B36:E36"/>
    <mergeCell ref="B37:E37"/>
    <mergeCell ref="B38:E38"/>
    <mergeCell ref="B39:E39"/>
    <mergeCell ref="B40:E40"/>
    <mergeCell ref="B28:E28"/>
    <mergeCell ref="B29:E29"/>
    <mergeCell ref="B30:E30"/>
    <mergeCell ref="B31:E31"/>
    <mergeCell ref="B32:G33"/>
    <mergeCell ref="B34:K34"/>
    <mergeCell ref="B23:K23"/>
    <mergeCell ref="B24:E24"/>
    <mergeCell ref="B25:E25"/>
    <mergeCell ref="B26:E26"/>
    <mergeCell ref="B27:E27"/>
    <mergeCell ref="B13:G14"/>
    <mergeCell ref="B16:K16"/>
    <mergeCell ref="B17:E17"/>
    <mergeCell ref="B18:E18"/>
    <mergeCell ref="B19:E19"/>
    <mergeCell ref="B6:K6"/>
    <mergeCell ref="B12:E12"/>
    <mergeCell ref="B2:K2"/>
    <mergeCell ref="B8:K10"/>
    <mergeCell ref="B7:K7"/>
    <mergeCell ref="B4:K4"/>
    <mergeCell ref="B5:K5"/>
    <mergeCell ref="B11:E11"/>
    <mergeCell ref="B20:G21"/>
  </mergeCells>
  <pageMargins left="0.39370078740157483" right="0.39370078740157483" top="0.59055118110236227" bottom="0.59055118110236227" header="0.31496062992125984" footer="0.31496062992125984"/>
  <pageSetup paperSize="9" orientation="portrait" blackAndWhite="1" r:id="rId1"/>
  <ignoredErrors>
    <ignoredError sqref="G12:H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RSC I</vt:lpstr>
      <vt:lpstr>RSC II</vt:lpstr>
      <vt:lpstr>RSC III</vt:lpstr>
      <vt:lpstr>OBSERVAÇÕES AOS AVALIADORES</vt:lpstr>
      <vt:lpstr>RESULTADO</vt:lpstr>
      <vt:lpstr>RELATÓRIO</vt:lpstr>
      <vt:lpstr>RELATÓRIO!Area_de_impressao</vt:lpstr>
      <vt:lpstr>'RSC I'!Area_de_impressao</vt:lpstr>
      <vt:lpstr>'RSC II'!Area_de_impressao</vt:lpstr>
      <vt:lpstr>'RSC III'!Area_de_impressao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IFMG-REITORIA</dc:creator>
  <cp:lastModifiedBy>Erik</cp:lastModifiedBy>
  <cp:lastPrinted>2014-06-07T01:05:28Z</cp:lastPrinted>
  <dcterms:created xsi:type="dcterms:W3CDTF">2014-03-03T00:52:52Z</dcterms:created>
  <dcterms:modified xsi:type="dcterms:W3CDTF">2016-07-05T18:38:02Z</dcterms:modified>
</cp:coreProperties>
</file>