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Proposta 2 - Eng &amp; Sub" sheetId="2" r:id="rId1"/>
    <sheet name="Proposta 2 - Integrado" sheetId="3" r:id="rId2"/>
  </sheets>
  <definedNames>
    <definedName name="_xlnm.Print_Area" localSheetId="0">'Proposta 2 - Eng &amp; Sub'!$A$1:$AE$79</definedName>
    <definedName name="_xlnm.Print_Area" localSheetId="1">'Proposta 2 - Integrado'!$A$1:$AE$69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5" i="3" l="1"/>
  <c r="Y44" i="3"/>
  <c r="Q44" i="3"/>
  <c r="I44" i="3"/>
  <c r="B44" i="3"/>
  <c r="AI43" i="3"/>
  <c r="AI41" i="3"/>
  <c r="AI40" i="3"/>
  <c r="K38" i="3"/>
  <c r="L38" i="3" s="1"/>
  <c r="M38" i="3" s="1"/>
  <c r="N38" i="3" s="1"/>
  <c r="O38" i="3" s="1"/>
  <c r="Y37" i="3"/>
  <c r="Z37" i="3" s="1"/>
  <c r="S37" i="3"/>
  <c r="T37" i="3" s="1"/>
  <c r="U37" i="3" s="1"/>
  <c r="V37" i="3" s="1"/>
  <c r="W37" i="3" s="1"/>
  <c r="Q37" i="3"/>
  <c r="R37" i="3" s="1"/>
  <c r="O36" i="3"/>
  <c r="I37" i="3" s="1"/>
  <c r="J37" i="3" s="1"/>
  <c r="E36" i="3"/>
  <c r="F36" i="3" s="1"/>
  <c r="Y31" i="3"/>
  <c r="Q31" i="3"/>
  <c r="I31" i="3"/>
  <c r="B31" i="3"/>
  <c r="AI30" i="3"/>
  <c r="AH30" i="3"/>
  <c r="AI28" i="3"/>
  <c r="AH28" i="3"/>
  <c r="AJ27" i="3"/>
  <c r="AJ28" i="3" s="1"/>
  <c r="AJ30" i="3" s="1"/>
  <c r="AJ31" i="3" s="1"/>
  <c r="AJ32" i="3" s="1"/>
  <c r="AJ34" i="3" s="1"/>
  <c r="AJ35" i="3" s="1"/>
  <c r="AJ36" i="3" s="1"/>
  <c r="AJ37" i="3" s="1"/>
  <c r="AJ38" i="3" s="1"/>
  <c r="AJ39" i="3" s="1"/>
  <c r="AJ40" i="3" s="1"/>
  <c r="AJ41" i="3" s="1"/>
  <c r="AJ43" i="3" s="1"/>
  <c r="AJ44" i="3" s="1"/>
  <c r="AJ45" i="3" s="1"/>
  <c r="AI27" i="3"/>
  <c r="Q27" i="3"/>
  <c r="R27" i="3" s="1"/>
  <c r="S27" i="3" s="1"/>
  <c r="T27" i="3" s="1"/>
  <c r="U27" i="3" s="1"/>
  <c r="V27" i="3" s="1"/>
  <c r="AI26" i="3"/>
  <c r="R26" i="3"/>
  <c r="S26" i="3" s="1"/>
  <c r="T26" i="3" s="1"/>
  <c r="U26" i="3" s="1"/>
  <c r="V26" i="3" s="1"/>
  <c r="W26" i="3" s="1"/>
  <c r="AI25" i="3"/>
  <c r="Y25" i="3"/>
  <c r="Y26" i="3" s="1"/>
  <c r="Y27" i="3" s="1"/>
  <c r="Z27" i="3" s="1"/>
  <c r="AA27" i="3" s="1"/>
  <c r="AB27" i="3" s="1"/>
  <c r="A25" i="3"/>
  <c r="AI24" i="3"/>
  <c r="Z24" i="3"/>
  <c r="F24" i="3"/>
  <c r="G24" i="3" s="1"/>
  <c r="V23" i="3"/>
  <c r="M23" i="3"/>
  <c r="N23" i="3" s="1"/>
  <c r="O23" i="3" s="1"/>
  <c r="I24" i="3" s="1"/>
  <c r="I25" i="3" s="1"/>
  <c r="B23" i="3"/>
  <c r="C23" i="3" s="1"/>
  <c r="Y19" i="3"/>
  <c r="Q19" i="3"/>
  <c r="I19" i="3"/>
  <c r="AI16" i="3"/>
  <c r="AH16" i="3"/>
  <c r="AI15" i="3"/>
  <c r="AH15" i="3"/>
  <c r="AI14" i="3"/>
  <c r="AI13" i="3"/>
  <c r="AI12" i="3"/>
  <c r="AI11" i="3"/>
  <c r="AE11" i="3"/>
  <c r="Y12" i="3" s="1"/>
  <c r="Y13" i="3" s="1"/>
  <c r="Y14" i="3" s="1"/>
  <c r="T11" i="3"/>
  <c r="U11" i="3" s="1"/>
  <c r="L11" i="3"/>
  <c r="M11" i="3" s="1"/>
  <c r="N11" i="3" s="1"/>
  <c r="O11" i="3" s="1"/>
  <c r="I12" i="3" s="1"/>
  <c r="G11" i="3"/>
  <c r="A12" i="3" s="1"/>
  <c r="B12" i="3" s="1"/>
  <c r="C12" i="3" s="1"/>
  <c r="D12" i="3" s="1"/>
  <c r="E12" i="3" s="1"/>
  <c r="F12" i="3" s="1"/>
  <c r="G12" i="3" s="1"/>
  <c r="AJ4" i="3"/>
  <c r="AJ5" i="3" s="1"/>
  <c r="AJ6" i="3" s="1"/>
  <c r="AJ7" i="3" s="1"/>
  <c r="AJ8" i="3" s="1"/>
  <c r="AJ9" i="3" s="1"/>
  <c r="AJ10" i="3" s="1"/>
  <c r="AJ11" i="3" s="1"/>
  <c r="AJ12" i="3" s="1"/>
  <c r="AJ13" i="3" s="1"/>
  <c r="AJ14" i="3" s="1"/>
  <c r="AJ15" i="3" s="1"/>
  <c r="AJ16" i="3" s="1"/>
  <c r="AJ18" i="3" s="1"/>
  <c r="AJ19" i="3" s="1"/>
  <c r="AJ21" i="3" s="1"/>
  <c r="AI45" i="2"/>
  <c r="Y44" i="2"/>
  <c r="Q44" i="2"/>
  <c r="I44" i="2"/>
  <c r="A44" i="2"/>
  <c r="AI43" i="2"/>
  <c r="AI41" i="2"/>
  <c r="AI40" i="2"/>
  <c r="K38" i="2"/>
  <c r="L38" i="2" s="1"/>
  <c r="M38" i="2" s="1"/>
  <c r="N38" i="2" s="1"/>
  <c r="O38" i="2" s="1"/>
  <c r="Y37" i="2"/>
  <c r="Z37" i="2" s="1"/>
  <c r="Q37" i="2"/>
  <c r="R37" i="2" s="1"/>
  <c r="O36" i="2"/>
  <c r="I37" i="2" s="1"/>
  <c r="J37" i="2" s="1"/>
  <c r="E36" i="2"/>
  <c r="F36" i="2" s="1"/>
  <c r="G36" i="2" s="1"/>
  <c r="A37" i="2" s="1"/>
  <c r="Y31" i="2"/>
  <c r="Q31" i="2"/>
  <c r="I31" i="2"/>
  <c r="B31" i="2"/>
  <c r="AI30" i="2"/>
  <c r="AH30" i="2"/>
  <c r="AI28" i="2"/>
  <c r="AH28" i="2"/>
  <c r="AJ27" i="2"/>
  <c r="AJ28" i="2" s="1"/>
  <c r="AJ30" i="2" s="1"/>
  <c r="AJ31" i="2" s="1"/>
  <c r="AJ32" i="2" s="1"/>
  <c r="AJ34" i="2" s="1"/>
  <c r="AJ35" i="2" s="1"/>
  <c r="AJ36" i="2" s="1"/>
  <c r="AJ37" i="2" s="1"/>
  <c r="AJ38" i="2" s="1"/>
  <c r="AJ39" i="2" s="1"/>
  <c r="AJ40" i="2" s="1"/>
  <c r="AJ41" i="2" s="1"/>
  <c r="AJ43" i="2" s="1"/>
  <c r="AJ44" i="2" s="1"/>
  <c r="AJ45" i="2" s="1"/>
  <c r="AI27" i="2"/>
  <c r="Q27" i="2"/>
  <c r="R27" i="2" s="1"/>
  <c r="S27" i="2" s="1"/>
  <c r="T27" i="2" s="1"/>
  <c r="U27" i="2" s="1"/>
  <c r="V27" i="2" s="1"/>
  <c r="AI26" i="2"/>
  <c r="R26" i="2"/>
  <c r="S26" i="2" s="1"/>
  <c r="T26" i="2" s="1"/>
  <c r="U26" i="2" s="1"/>
  <c r="V26" i="2" s="1"/>
  <c r="W26" i="2" s="1"/>
  <c r="AI25" i="2"/>
  <c r="Y25" i="2"/>
  <c r="Y26" i="2" s="1"/>
  <c r="Y27" i="2" s="1"/>
  <c r="Z27" i="2" s="1"/>
  <c r="AA27" i="2" s="1"/>
  <c r="AB27" i="2" s="1"/>
  <c r="A25" i="2"/>
  <c r="A26" i="2" s="1"/>
  <c r="A27" i="2" s="1"/>
  <c r="B27" i="2" s="1"/>
  <c r="C27" i="2" s="1"/>
  <c r="AI24" i="2"/>
  <c r="Z24" i="2"/>
  <c r="F24" i="2"/>
  <c r="G24" i="2" s="1"/>
  <c r="V23" i="2"/>
  <c r="M23" i="2"/>
  <c r="N23" i="2" s="1"/>
  <c r="O23" i="2" s="1"/>
  <c r="I24" i="2" s="1"/>
  <c r="J24" i="2" s="1"/>
  <c r="K24" i="2" s="1"/>
  <c r="L24" i="2" s="1"/>
  <c r="M24" i="2" s="1"/>
  <c r="N24" i="2" s="1"/>
  <c r="O24" i="2" s="1"/>
  <c r="B23" i="2"/>
  <c r="C23" i="2" s="1"/>
  <c r="D23" i="2" s="1"/>
  <c r="E23" i="2" s="1"/>
  <c r="F23" i="2" s="1"/>
  <c r="G23" i="2" s="1"/>
  <c r="Y19" i="2"/>
  <c r="Q19" i="2"/>
  <c r="I19" i="2"/>
  <c r="AI16" i="2"/>
  <c r="AH16" i="2"/>
  <c r="AI15" i="2"/>
  <c r="AH15" i="2"/>
  <c r="AI14" i="2"/>
  <c r="AI13" i="2"/>
  <c r="AI12" i="2"/>
  <c r="AI11" i="2"/>
  <c r="AE11" i="2"/>
  <c r="Y12" i="2" s="1"/>
  <c r="Y13" i="2" s="1"/>
  <c r="Y14" i="2" s="1"/>
  <c r="T11" i="2"/>
  <c r="U11" i="2" s="1"/>
  <c r="V11" i="2" s="1"/>
  <c r="W11" i="2" s="1"/>
  <c r="Q12" i="2" s="1"/>
  <c r="L11" i="2"/>
  <c r="M11" i="2" s="1"/>
  <c r="N11" i="2" s="1"/>
  <c r="O11" i="2" s="1"/>
  <c r="I12" i="2" s="1"/>
  <c r="G11" i="2"/>
  <c r="A12" i="2" s="1"/>
  <c r="A13" i="2" s="1"/>
  <c r="AJ4" i="2"/>
  <c r="AJ5" i="2" s="1"/>
  <c r="AJ6" i="2" s="1"/>
  <c r="AJ7" i="2" s="1"/>
  <c r="AJ8" i="2" s="1"/>
  <c r="AJ9" i="2" s="1"/>
  <c r="AJ10" i="2" s="1"/>
  <c r="AJ11" i="2" s="1"/>
  <c r="AJ12" i="2" s="1"/>
  <c r="AJ13" i="2" s="1"/>
  <c r="AJ14" i="2" s="1"/>
  <c r="AJ15" i="2" s="1"/>
  <c r="AJ16" i="2" s="1"/>
  <c r="AJ18" i="2" s="1"/>
  <c r="AJ19" i="2" s="1"/>
  <c r="AJ21" i="2" s="1"/>
  <c r="Z12" i="3" l="1"/>
  <c r="Y38" i="3"/>
  <c r="Y39" i="3" s="1"/>
  <c r="AI31" i="2"/>
  <c r="AI18" i="3"/>
  <c r="B12" i="2"/>
  <c r="B26" i="2"/>
  <c r="C26" i="2" s="1"/>
  <c r="D26" i="2" s="1"/>
  <c r="E26" i="2" s="1"/>
  <c r="F26" i="2" s="1"/>
  <c r="G26" i="2" s="1"/>
  <c r="I13" i="3"/>
  <c r="J12" i="3"/>
  <c r="K12" i="3" s="1"/>
  <c r="L12" i="3" s="1"/>
  <c r="M12" i="3" s="1"/>
  <c r="N12" i="3" s="1"/>
  <c r="O12" i="3" s="1"/>
  <c r="Z14" i="3"/>
  <c r="AA14" i="3" s="1"/>
  <c r="AB14" i="3" s="1"/>
  <c r="AC14" i="3" s="1"/>
  <c r="AD14" i="3" s="1"/>
  <c r="AE14" i="3" s="1"/>
  <c r="Y15" i="3"/>
  <c r="Z15" i="3" s="1"/>
  <c r="AA15" i="3" s="1"/>
  <c r="AB15" i="3" s="1"/>
  <c r="AC15" i="3" s="1"/>
  <c r="AD15" i="3" s="1"/>
  <c r="AE15" i="3" s="1"/>
  <c r="V11" i="3"/>
  <c r="W11" i="3" s="1"/>
  <c r="Q12" i="3" s="1"/>
  <c r="AA12" i="3"/>
  <c r="A13" i="3"/>
  <c r="Z13" i="3"/>
  <c r="D23" i="3"/>
  <c r="E23" i="3" s="1"/>
  <c r="F23" i="3" s="1"/>
  <c r="G23" i="3" s="1"/>
  <c r="J24" i="3"/>
  <c r="K24" i="3" s="1"/>
  <c r="L24" i="3" s="1"/>
  <c r="M24" i="3" s="1"/>
  <c r="N24" i="3" s="1"/>
  <c r="O24" i="3" s="1"/>
  <c r="AI31" i="3"/>
  <c r="I26" i="3"/>
  <c r="J25" i="3"/>
  <c r="K25" i="3" s="1"/>
  <c r="L25" i="3" s="1"/>
  <c r="M25" i="3" s="1"/>
  <c r="N25" i="3" s="1"/>
  <c r="O25" i="3" s="1"/>
  <c r="K37" i="3"/>
  <c r="L37" i="3" s="1"/>
  <c r="M37" i="3" s="1"/>
  <c r="N37" i="3" s="1"/>
  <c r="O37" i="3" s="1"/>
  <c r="W23" i="3"/>
  <c r="Q24" i="3" s="1"/>
  <c r="G36" i="3"/>
  <c r="A37" i="3" s="1"/>
  <c r="Z26" i="3"/>
  <c r="AA26" i="3" s="1"/>
  <c r="AB26" i="3" s="1"/>
  <c r="AC26" i="3" s="1"/>
  <c r="AD26" i="3" s="1"/>
  <c r="AE26" i="3" s="1"/>
  <c r="I38" i="3"/>
  <c r="I39" i="3" s="1"/>
  <c r="A26" i="3"/>
  <c r="B25" i="3"/>
  <c r="C25" i="3" s="1"/>
  <c r="D25" i="3" s="1"/>
  <c r="E25" i="3" s="1"/>
  <c r="F25" i="3" s="1"/>
  <c r="G25" i="3" s="1"/>
  <c r="AA37" i="3"/>
  <c r="AB37" i="3" s="1"/>
  <c r="AC37" i="3" s="1"/>
  <c r="AD37" i="3" s="1"/>
  <c r="AE37" i="3" s="1"/>
  <c r="Q38" i="3"/>
  <c r="AA24" i="3"/>
  <c r="AB24" i="3" s="1"/>
  <c r="AC24" i="3" s="1"/>
  <c r="AD24" i="3" s="1"/>
  <c r="Z25" i="3"/>
  <c r="AA25" i="3" s="1"/>
  <c r="AB25" i="3" s="1"/>
  <c r="AC25" i="3" s="1"/>
  <c r="AD25" i="3" s="1"/>
  <c r="AE25" i="3" s="1"/>
  <c r="J12" i="2"/>
  <c r="K12" i="2" s="1"/>
  <c r="L12" i="2" s="1"/>
  <c r="M12" i="2" s="1"/>
  <c r="N12" i="2" s="1"/>
  <c r="O12" i="2" s="1"/>
  <c r="I13" i="2"/>
  <c r="B13" i="2"/>
  <c r="C13" i="2" s="1"/>
  <c r="D13" i="2" s="1"/>
  <c r="E13" i="2" s="1"/>
  <c r="F13" i="2" s="1"/>
  <c r="G13" i="2" s="1"/>
  <c r="A14" i="2"/>
  <c r="Q13" i="2"/>
  <c r="R12" i="2"/>
  <c r="S12" i="2" s="1"/>
  <c r="T12" i="2" s="1"/>
  <c r="U12" i="2" s="1"/>
  <c r="V12" i="2" s="1"/>
  <c r="W12" i="2" s="1"/>
  <c r="Z14" i="2"/>
  <c r="AA14" i="2" s="1"/>
  <c r="AB14" i="2" s="1"/>
  <c r="AC14" i="2" s="1"/>
  <c r="AD14" i="2" s="1"/>
  <c r="AE14" i="2" s="1"/>
  <c r="Y15" i="2"/>
  <c r="Z15" i="2" s="1"/>
  <c r="AA15" i="2" s="1"/>
  <c r="AB15" i="2" s="1"/>
  <c r="AC15" i="2" s="1"/>
  <c r="AD15" i="2" s="1"/>
  <c r="AE15" i="2" s="1"/>
  <c r="K37" i="2"/>
  <c r="L37" i="2" s="1"/>
  <c r="M37" i="2" s="1"/>
  <c r="N37" i="2" s="1"/>
  <c r="O37" i="2" s="1"/>
  <c r="I38" i="2"/>
  <c r="I39" i="2" s="1"/>
  <c r="AI18" i="2"/>
  <c r="C12" i="2"/>
  <c r="D12" i="2" s="1"/>
  <c r="E12" i="2" s="1"/>
  <c r="F12" i="2" s="1"/>
  <c r="G12" i="2" s="1"/>
  <c r="Z12" i="2"/>
  <c r="I25" i="2"/>
  <c r="A38" i="2"/>
  <c r="B37" i="2"/>
  <c r="W23" i="2"/>
  <c r="Q24" i="2" s="1"/>
  <c r="S37" i="2"/>
  <c r="T37" i="2" s="1"/>
  <c r="U37" i="2" s="1"/>
  <c r="V37" i="2" s="1"/>
  <c r="W37" i="2" s="1"/>
  <c r="AA37" i="2"/>
  <c r="AB37" i="2" s="1"/>
  <c r="AC37" i="2" s="1"/>
  <c r="AD37" i="2" s="1"/>
  <c r="AE37" i="2" s="1"/>
  <c r="Z26" i="2"/>
  <c r="AA26" i="2" s="1"/>
  <c r="AB26" i="2" s="1"/>
  <c r="AC26" i="2" s="1"/>
  <c r="AD26" i="2" s="1"/>
  <c r="AE26" i="2" s="1"/>
  <c r="Y38" i="2"/>
  <c r="B25" i="2"/>
  <c r="C25" i="2" s="1"/>
  <c r="D25" i="2" s="1"/>
  <c r="E25" i="2" s="1"/>
  <c r="F25" i="2" s="1"/>
  <c r="G25" i="2" s="1"/>
  <c r="Q38" i="2"/>
  <c r="AA24" i="2"/>
  <c r="AB24" i="2" s="1"/>
  <c r="AC24" i="2" s="1"/>
  <c r="AD24" i="2" s="1"/>
  <c r="Z25" i="2"/>
  <c r="AA25" i="2" s="1"/>
  <c r="AB25" i="2" s="1"/>
  <c r="AC25" i="2" s="1"/>
  <c r="AD25" i="2" s="1"/>
  <c r="AE25" i="2" s="1"/>
  <c r="Z38" i="3" l="1"/>
  <c r="AA38" i="3" s="1"/>
  <c r="AB38" i="3" s="1"/>
  <c r="AC38" i="3" s="1"/>
  <c r="AD38" i="3" s="1"/>
  <c r="AE38" i="3" s="1"/>
  <c r="Q39" i="3"/>
  <c r="R38" i="3"/>
  <c r="Y40" i="3"/>
  <c r="Z39" i="3"/>
  <c r="A27" i="3"/>
  <c r="B27" i="3" s="1"/>
  <c r="C27" i="3" s="1"/>
  <c r="B26" i="3"/>
  <c r="C26" i="3" s="1"/>
  <c r="D26" i="3" s="1"/>
  <c r="E26" i="3" s="1"/>
  <c r="F26" i="3" s="1"/>
  <c r="G26" i="3" s="1"/>
  <c r="J39" i="3"/>
  <c r="K39" i="3" s="1"/>
  <c r="L39" i="3" s="1"/>
  <c r="M39" i="3" s="1"/>
  <c r="N39" i="3" s="1"/>
  <c r="O39" i="3" s="1"/>
  <c r="I40" i="3"/>
  <c r="J40" i="3" s="1"/>
  <c r="K40" i="3" s="1"/>
  <c r="L40" i="3" s="1"/>
  <c r="M40" i="3" s="1"/>
  <c r="N40" i="3" s="1"/>
  <c r="O40" i="3" s="1"/>
  <c r="B13" i="3"/>
  <c r="A14" i="3"/>
  <c r="AE30" i="3"/>
  <c r="Q25" i="3"/>
  <c r="R25" i="3" s="1"/>
  <c r="S25" i="3" s="1"/>
  <c r="T25" i="3" s="1"/>
  <c r="U25" i="3" s="1"/>
  <c r="V25" i="3" s="1"/>
  <c r="W25" i="3" s="1"/>
  <c r="R24" i="3"/>
  <c r="AA13" i="3"/>
  <c r="AB12" i="3"/>
  <c r="A38" i="3"/>
  <c r="B37" i="3"/>
  <c r="I27" i="3"/>
  <c r="J27" i="3" s="1"/>
  <c r="K27" i="3" s="1"/>
  <c r="L27" i="3" s="1"/>
  <c r="M27" i="3" s="1"/>
  <c r="J26" i="3"/>
  <c r="Q13" i="3"/>
  <c r="R12" i="3"/>
  <c r="S12" i="3" s="1"/>
  <c r="T12" i="3" s="1"/>
  <c r="U12" i="3" s="1"/>
  <c r="V12" i="3" s="1"/>
  <c r="W12" i="3" s="1"/>
  <c r="I14" i="3"/>
  <c r="J13" i="3"/>
  <c r="C37" i="2"/>
  <c r="D37" i="2" s="1"/>
  <c r="E37" i="2" s="1"/>
  <c r="F37" i="2" s="1"/>
  <c r="G37" i="2" s="1"/>
  <c r="Y39" i="2"/>
  <c r="Z38" i="2"/>
  <c r="AA38" i="2" s="1"/>
  <c r="AB38" i="2" s="1"/>
  <c r="AC38" i="2" s="1"/>
  <c r="AD38" i="2" s="1"/>
  <c r="AE38" i="2" s="1"/>
  <c r="Q25" i="2"/>
  <c r="R25" i="2" s="1"/>
  <c r="S25" i="2" s="1"/>
  <c r="T25" i="2" s="1"/>
  <c r="U25" i="2" s="1"/>
  <c r="V25" i="2" s="1"/>
  <c r="W25" i="2" s="1"/>
  <c r="R24" i="2"/>
  <c r="B38" i="2"/>
  <c r="C38" i="2" s="1"/>
  <c r="D38" i="2" s="1"/>
  <c r="E38" i="2" s="1"/>
  <c r="F38" i="2" s="1"/>
  <c r="G38" i="2" s="1"/>
  <c r="A39" i="2"/>
  <c r="I26" i="2"/>
  <c r="J25" i="2"/>
  <c r="J39" i="2"/>
  <c r="I40" i="2"/>
  <c r="J40" i="2" s="1"/>
  <c r="K40" i="2" s="1"/>
  <c r="L40" i="2" s="1"/>
  <c r="M40" i="2" s="1"/>
  <c r="N40" i="2" s="1"/>
  <c r="O40" i="2" s="1"/>
  <c r="Q14" i="2"/>
  <c r="R13" i="2"/>
  <c r="S13" i="2" s="1"/>
  <c r="T13" i="2" s="1"/>
  <c r="U13" i="2" s="1"/>
  <c r="V13" i="2" s="1"/>
  <c r="W13" i="2" s="1"/>
  <c r="I14" i="2"/>
  <c r="J13" i="2"/>
  <c r="Q39" i="2"/>
  <c r="R38" i="2"/>
  <c r="G30" i="2"/>
  <c r="AH14" i="2" s="1"/>
  <c r="Z13" i="2"/>
  <c r="AA12" i="2"/>
  <c r="AE30" i="2"/>
  <c r="A15" i="2"/>
  <c r="B15" i="2" s="1"/>
  <c r="C15" i="2" s="1"/>
  <c r="D15" i="2" s="1"/>
  <c r="E15" i="2" s="1"/>
  <c r="F15" i="2" s="1"/>
  <c r="G15" i="2" s="1"/>
  <c r="B14" i="2"/>
  <c r="C14" i="2" s="1"/>
  <c r="D14" i="2" s="1"/>
  <c r="E14" i="2" s="1"/>
  <c r="F14" i="2" s="1"/>
  <c r="G14" i="2" s="1"/>
  <c r="G30" i="3" l="1"/>
  <c r="AH14" i="3" s="1"/>
  <c r="AE31" i="3"/>
  <c r="AH25" i="3"/>
  <c r="AA39" i="3"/>
  <c r="AB39" i="3" s="1"/>
  <c r="AC39" i="3" s="1"/>
  <c r="AD39" i="3" s="1"/>
  <c r="AE39" i="3" s="1"/>
  <c r="K13" i="3"/>
  <c r="L13" i="3" s="1"/>
  <c r="M13" i="3" s="1"/>
  <c r="N13" i="3" s="1"/>
  <c r="O13" i="3" s="1"/>
  <c r="Q14" i="3"/>
  <c r="R13" i="3"/>
  <c r="S13" i="3" s="1"/>
  <c r="T13" i="3" s="1"/>
  <c r="U13" i="3" s="1"/>
  <c r="V13" i="3" s="1"/>
  <c r="W13" i="3" s="1"/>
  <c r="C37" i="3"/>
  <c r="D37" i="3" s="1"/>
  <c r="E37" i="3" s="1"/>
  <c r="F37" i="3" s="1"/>
  <c r="G37" i="3" s="1"/>
  <c r="O43" i="3"/>
  <c r="I15" i="3"/>
  <c r="J15" i="3" s="1"/>
  <c r="J14" i="3"/>
  <c r="K14" i="3" s="1"/>
  <c r="L14" i="3" s="1"/>
  <c r="M14" i="3" s="1"/>
  <c r="N14" i="3" s="1"/>
  <c r="O14" i="3" s="1"/>
  <c r="B38" i="3"/>
  <c r="C38" i="3" s="1"/>
  <c r="D38" i="3" s="1"/>
  <c r="E38" i="3" s="1"/>
  <c r="F38" i="3" s="1"/>
  <c r="G38" i="3" s="1"/>
  <c r="A39" i="3"/>
  <c r="S24" i="3"/>
  <c r="T24" i="3" s="1"/>
  <c r="U24" i="3" s="1"/>
  <c r="V24" i="3" s="1"/>
  <c r="W24" i="3" s="1"/>
  <c r="A15" i="3"/>
  <c r="B15" i="3" s="1"/>
  <c r="C15" i="3" s="1"/>
  <c r="D15" i="3" s="1"/>
  <c r="E15" i="3" s="1"/>
  <c r="F15" i="3" s="1"/>
  <c r="G15" i="3" s="1"/>
  <c r="B14" i="3"/>
  <c r="C14" i="3" s="1"/>
  <c r="D14" i="3" s="1"/>
  <c r="E14" i="3" s="1"/>
  <c r="F14" i="3" s="1"/>
  <c r="G14" i="3" s="1"/>
  <c r="S38" i="3"/>
  <c r="T38" i="3" s="1"/>
  <c r="U38" i="3" s="1"/>
  <c r="V38" i="3" s="1"/>
  <c r="W38" i="3" s="1"/>
  <c r="AC12" i="3"/>
  <c r="AD12" i="3" s="1"/>
  <c r="AE12" i="3" s="1"/>
  <c r="AB13" i="3"/>
  <c r="AC13" i="3" s="1"/>
  <c r="AD13" i="3" s="1"/>
  <c r="AE13" i="3" s="1"/>
  <c r="K26" i="3"/>
  <c r="L26" i="3" s="1"/>
  <c r="M26" i="3" s="1"/>
  <c r="N26" i="3" s="1"/>
  <c r="O26" i="3" s="1"/>
  <c r="C13" i="3"/>
  <c r="D13" i="3" s="1"/>
  <c r="E13" i="3" s="1"/>
  <c r="F13" i="3" s="1"/>
  <c r="G13" i="3" s="1"/>
  <c r="Q40" i="3"/>
  <c r="R40" i="3" s="1"/>
  <c r="S40" i="3" s="1"/>
  <c r="T40" i="3" s="1"/>
  <c r="R39" i="3"/>
  <c r="S39" i="3" s="1"/>
  <c r="T39" i="3" s="1"/>
  <c r="U39" i="3" s="1"/>
  <c r="V39" i="3" s="1"/>
  <c r="W39" i="3" s="1"/>
  <c r="A40" i="2"/>
  <c r="B40" i="2" s="1"/>
  <c r="C40" i="2" s="1"/>
  <c r="D40" i="2" s="1"/>
  <c r="E40" i="2" s="1"/>
  <c r="F40" i="2" s="1"/>
  <c r="B39" i="2"/>
  <c r="C39" i="2" s="1"/>
  <c r="D39" i="2" s="1"/>
  <c r="E39" i="2" s="1"/>
  <c r="F39" i="2" s="1"/>
  <c r="G39" i="2" s="1"/>
  <c r="S38" i="2"/>
  <c r="T38" i="2" s="1"/>
  <c r="U38" i="2" s="1"/>
  <c r="V38" i="2" s="1"/>
  <c r="W38" i="2" s="1"/>
  <c r="K25" i="2"/>
  <c r="L25" i="2" s="1"/>
  <c r="M25" i="2" s="1"/>
  <c r="N25" i="2" s="1"/>
  <c r="O25" i="2" s="1"/>
  <c r="Y40" i="2"/>
  <c r="Z39" i="2"/>
  <c r="K13" i="2"/>
  <c r="L13" i="2" s="1"/>
  <c r="M13" i="2" s="1"/>
  <c r="N13" i="2" s="1"/>
  <c r="O13" i="2" s="1"/>
  <c r="AB12" i="2"/>
  <c r="AA13" i="2"/>
  <c r="K39" i="2"/>
  <c r="L39" i="2" s="1"/>
  <c r="M39" i="2" s="1"/>
  <c r="N39" i="2" s="1"/>
  <c r="O39" i="2" s="1"/>
  <c r="Q40" i="2"/>
  <c r="R40" i="2" s="1"/>
  <c r="S40" i="2" s="1"/>
  <c r="T40" i="2" s="1"/>
  <c r="R39" i="2"/>
  <c r="S39" i="2" s="1"/>
  <c r="T39" i="2" s="1"/>
  <c r="U39" i="2" s="1"/>
  <c r="V39" i="2" s="1"/>
  <c r="W39" i="2" s="1"/>
  <c r="R14" i="2"/>
  <c r="Q15" i="2"/>
  <c r="R15" i="2" s="1"/>
  <c r="S15" i="2" s="1"/>
  <c r="T15" i="2" s="1"/>
  <c r="U15" i="2" s="1"/>
  <c r="I27" i="2"/>
  <c r="J27" i="2" s="1"/>
  <c r="K27" i="2" s="1"/>
  <c r="L27" i="2" s="1"/>
  <c r="M27" i="2" s="1"/>
  <c r="J26" i="2"/>
  <c r="K26" i="2" s="1"/>
  <c r="L26" i="2" s="1"/>
  <c r="M26" i="2" s="1"/>
  <c r="N26" i="2" s="1"/>
  <c r="O26" i="2" s="1"/>
  <c r="S24" i="2"/>
  <c r="T24" i="2" s="1"/>
  <c r="U24" i="2" s="1"/>
  <c r="V24" i="2" s="1"/>
  <c r="W24" i="2" s="1"/>
  <c r="G18" i="2"/>
  <c r="AE31" i="2"/>
  <c r="AH25" i="2"/>
  <c r="I15" i="2"/>
  <c r="J15" i="2" s="1"/>
  <c r="J14" i="2"/>
  <c r="K14" i="2" s="1"/>
  <c r="L14" i="2" s="1"/>
  <c r="M14" i="2" s="1"/>
  <c r="N14" i="2" s="1"/>
  <c r="O14" i="2" s="1"/>
  <c r="AE18" i="3" l="1"/>
  <c r="AH13" i="3" s="1"/>
  <c r="AE43" i="3"/>
  <c r="AH27" i="3"/>
  <c r="R14" i="3"/>
  <c r="Q15" i="3"/>
  <c r="R15" i="3" s="1"/>
  <c r="S15" i="3" s="1"/>
  <c r="T15" i="3" s="1"/>
  <c r="U15" i="3" s="1"/>
  <c r="O30" i="3"/>
  <c r="O18" i="3"/>
  <c r="AH11" i="3" s="1"/>
  <c r="A40" i="3"/>
  <c r="B40" i="3" s="1"/>
  <c r="C40" i="3" s="1"/>
  <c r="D40" i="3" s="1"/>
  <c r="E40" i="3" s="1"/>
  <c r="F40" i="3" s="1"/>
  <c r="B39" i="3"/>
  <c r="C39" i="3" s="1"/>
  <c r="D39" i="3" s="1"/>
  <c r="E39" i="3" s="1"/>
  <c r="F39" i="3" s="1"/>
  <c r="G39" i="3" s="1"/>
  <c r="G18" i="3"/>
  <c r="W43" i="3"/>
  <c r="W30" i="3"/>
  <c r="AB13" i="2"/>
  <c r="AC13" i="2" s="1"/>
  <c r="AD13" i="2" s="1"/>
  <c r="AE13" i="2" s="1"/>
  <c r="AC12" i="2"/>
  <c r="G43" i="2"/>
  <c r="AH26" i="2" s="1"/>
  <c r="W30" i="2"/>
  <c r="O43" i="2"/>
  <c r="O18" i="2"/>
  <c r="AH11" i="2" s="1"/>
  <c r="O30" i="2"/>
  <c r="S14" i="2"/>
  <c r="T14" i="2" s="1"/>
  <c r="U14" i="2" s="1"/>
  <c r="V14" i="2" s="1"/>
  <c r="W14" i="2" s="1"/>
  <c r="AA39" i="2"/>
  <c r="AB39" i="2" s="1"/>
  <c r="AC39" i="2" s="1"/>
  <c r="AD39" i="2" s="1"/>
  <c r="AE39" i="2" s="1"/>
  <c r="W43" i="2"/>
  <c r="O19" i="3" l="1"/>
  <c r="W18" i="2"/>
  <c r="AH12" i="2" s="1"/>
  <c r="S14" i="3"/>
  <c r="T14" i="3" s="1"/>
  <c r="U14" i="3" s="1"/>
  <c r="V14" i="3" s="1"/>
  <c r="W14" i="3" s="1"/>
  <c r="W18" i="3"/>
  <c r="AH12" i="3" s="1"/>
  <c r="AH18" i="3" s="1"/>
  <c r="AH19" i="3" s="1"/>
  <c r="AH21" i="3" s="1"/>
  <c r="G43" i="3"/>
  <c r="AH27" i="2"/>
  <c r="AD12" i="2"/>
  <c r="AE12" i="2" s="1"/>
  <c r="AE18" i="2"/>
  <c r="AH13" i="2" s="1"/>
  <c r="AH18" i="2" s="1"/>
  <c r="AH19" i="2" s="1"/>
  <c r="AH21" i="2" s="1"/>
  <c r="O19" i="2"/>
  <c r="AE43" i="2"/>
  <c r="G44" i="2"/>
  <c r="O44" i="2" s="1"/>
  <c r="W44" i="2" s="1"/>
  <c r="W19" i="2" l="1"/>
  <c r="AH26" i="3"/>
  <c r="G44" i="3"/>
  <c r="O44" i="3" s="1"/>
  <c r="W44" i="3" s="1"/>
  <c r="AE45" i="3" s="1"/>
  <c r="H51" i="3" s="1"/>
  <c r="W19" i="3"/>
  <c r="AE19" i="3" s="1"/>
  <c r="G31" i="3" s="1"/>
  <c r="O31" i="3" s="1"/>
  <c r="W31" i="3" s="1"/>
  <c r="AE19" i="2"/>
  <c r="G31" i="2" s="1"/>
  <c r="O31" i="2" s="1"/>
  <c r="W31" i="2" s="1"/>
  <c r="AE45" i="2"/>
  <c r="H51" i="2" s="1"/>
  <c r="AH24" i="3" l="1"/>
  <c r="AH31" i="3" s="1"/>
  <c r="AH32" i="3" s="1"/>
  <c r="AH34" i="3" s="1"/>
  <c r="H49" i="3"/>
  <c r="H52" i="3" s="1"/>
  <c r="AH24" i="2"/>
  <c r="AH31" i="2" s="1"/>
  <c r="AH32" i="2" s="1"/>
  <c r="AH34" i="2" s="1"/>
  <c r="H49" i="2"/>
  <c r="H52" i="2" s="1"/>
</calcChain>
</file>

<file path=xl/sharedStrings.xml><?xml version="1.0" encoding="utf-8"?>
<sst xmlns="http://schemas.openxmlformats.org/spreadsheetml/2006/main" count="608" uniqueCount="210">
  <si>
    <t>Quadro de divisão das 20 semanas, com 18 semanas de aula.</t>
  </si>
  <si>
    <t>Quadro de divisão das 20 semanas.</t>
  </si>
  <si>
    <t xml:space="preserve"> 1º Semestre</t>
  </si>
  <si>
    <t>2ª Feira</t>
  </si>
  <si>
    <t>3ª Feira</t>
  </si>
  <si>
    <t>4ª Feira</t>
  </si>
  <si>
    <t>5ª Feira</t>
  </si>
  <si>
    <t>6ª Feira</t>
  </si>
  <si>
    <r>
      <t xml:space="preserve">INSTITUTO FEDERAL DE EDUCAÇÃO, CIÊNCIA E TECNOLOGIA - </t>
    </r>
    <r>
      <rPr>
        <b/>
        <i/>
        <sz val="12"/>
        <color rgb="FF000000"/>
        <rFont val="Calibri Light"/>
        <family val="2"/>
        <scheme val="major"/>
      </rPr>
      <t>CAMPUS</t>
    </r>
    <r>
      <rPr>
        <b/>
        <sz val="12"/>
        <color rgb="FF000000"/>
        <rFont val="Calibri Light"/>
        <family val="2"/>
        <scheme val="major"/>
      </rPr>
      <t xml:space="preserve"> AVANÇADO PIUMHI</t>
    </r>
  </si>
  <si>
    <r>
      <t xml:space="preserve">Semestre 2022/1:  </t>
    </r>
    <r>
      <rPr>
        <sz val="11"/>
        <rFont val="Calibri Light"/>
        <family val="2"/>
        <scheme val="major"/>
      </rPr>
      <t>Início: 14/02/2022 --- Térmíno: 01/07/2022</t>
    </r>
  </si>
  <si>
    <r>
      <t xml:space="preserve">Semestre 2022/2:  </t>
    </r>
    <r>
      <rPr>
        <sz val="11"/>
        <rFont val="Calibri Light"/>
        <family val="2"/>
        <scheme val="major"/>
      </rPr>
      <t>Início: 01/08/2022 ---Término: 10/12/2022</t>
    </r>
  </si>
  <si>
    <t>JANEIRO 2022</t>
  </si>
  <si>
    <t>FEVEREIRO 2022</t>
  </si>
  <si>
    <t>MARÇO 2022</t>
  </si>
  <si>
    <t>ABRIL 2022</t>
  </si>
  <si>
    <r>
      <rPr>
        <b/>
        <sz val="9"/>
        <color rgb="FF333333"/>
        <rFont val="Calibri Light"/>
        <family val="2"/>
        <scheme val="major"/>
      </rPr>
      <t>DOM</t>
    </r>
  </si>
  <si>
    <r>
      <rPr>
        <b/>
        <sz val="9"/>
        <color rgb="FF333333"/>
        <rFont val="Calibri Light"/>
        <family val="2"/>
        <scheme val="major"/>
      </rPr>
      <t>SEG</t>
    </r>
  </si>
  <si>
    <r>
      <rPr>
        <b/>
        <sz val="9"/>
        <color rgb="FF333333"/>
        <rFont val="Calibri Light"/>
        <family val="2"/>
        <scheme val="major"/>
      </rPr>
      <t>TER</t>
    </r>
  </si>
  <si>
    <r>
      <rPr>
        <b/>
        <sz val="9"/>
        <color rgb="FF333333"/>
        <rFont val="Calibri Light"/>
        <family val="2"/>
        <scheme val="major"/>
      </rPr>
      <t>QUA</t>
    </r>
  </si>
  <si>
    <t>QUI</t>
  </si>
  <si>
    <r>
      <rPr>
        <b/>
        <sz val="9"/>
        <color rgb="FF333333"/>
        <rFont val="Calibri Light"/>
        <family val="2"/>
        <scheme val="major"/>
      </rPr>
      <t>SEX</t>
    </r>
  </si>
  <si>
    <r>
      <rPr>
        <b/>
        <sz val="9"/>
        <color rgb="FF333333"/>
        <rFont val="Calibri Light"/>
        <family val="2"/>
        <scheme val="major"/>
      </rPr>
      <t>SAB</t>
    </r>
  </si>
  <si>
    <t>SAB</t>
  </si>
  <si>
    <t>2018.1</t>
  </si>
  <si>
    <t>Mês</t>
  </si>
  <si>
    <t>DL</t>
  </si>
  <si>
    <t>SL</t>
  </si>
  <si>
    <t>Fevereiro</t>
  </si>
  <si>
    <t>Março</t>
  </si>
  <si>
    <t>Abril</t>
  </si>
  <si>
    <t>Maio</t>
  </si>
  <si>
    <t>Junho</t>
  </si>
  <si>
    <t>Julho</t>
  </si>
  <si>
    <t>SUBTOTAL</t>
  </si>
  <si>
    <t>Recesso</t>
  </si>
  <si>
    <t>TOTAL</t>
  </si>
  <si>
    <t>MAIO 2022</t>
  </si>
  <si>
    <t>JUNHO 2022</t>
  </si>
  <si>
    <t>JULHO 2022</t>
  </si>
  <si>
    <t>AGOSTO 2022</t>
  </si>
  <si>
    <t>Faltam</t>
  </si>
  <si>
    <t>SEX</t>
  </si>
  <si>
    <t>2018.2</t>
  </si>
  <si>
    <t>Agosto</t>
  </si>
  <si>
    <t xml:space="preserve"> 2º Semestre</t>
  </si>
  <si>
    <t>Setembro</t>
  </si>
  <si>
    <t>Outubro</t>
  </si>
  <si>
    <t>Novembro</t>
  </si>
  <si>
    <t>Dezembro</t>
  </si>
  <si>
    <t>1º Semestre</t>
  </si>
  <si>
    <t>2º Semestre</t>
  </si>
  <si>
    <t>SETEMBRO 2022</t>
  </si>
  <si>
    <t>OUTUBRO 2022</t>
  </si>
  <si>
    <t>NOVEMBRO 2022</t>
  </si>
  <si>
    <t>DEZEMBRO 2022</t>
  </si>
  <si>
    <t>Férias Docente</t>
  </si>
  <si>
    <t>10/09 - Fim da 2ª Etapa (Téc. Integrado)
12/09 - Início da 3ª Etapa (Téc. Integrado)</t>
  </si>
  <si>
    <t>DIAS LETIVOS</t>
  </si>
  <si>
    <t>FÉRIAS ESCOLARES</t>
  </si>
  <si>
    <t>LEGENDA</t>
  </si>
  <si>
    <t>Início:</t>
  </si>
  <si>
    <t>14/02/2022</t>
  </si>
  <si>
    <t>2021/2:</t>
  </si>
  <si>
    <t>20/12/2021 a 13/02/2022 (56 d)</t>
  </si>
  <si>
    <t>Férias e Recessos</t>
  </si>
  <si>
    <t>Térmíno:</t>
  </si>
  <si>
    <t>01/07/2022</t>
  </si>
  <si>
    <t>2022/1:</t>
  </si>
  <si>
    <t>11/07/2022 a 31/07/2022 (21 d)</t>
  </si>
  <si>
    <t>Fériados</t>
  </si>
  <si>
    <t>01/08/2022</t>
  </si>
  <si>
    <t>2022/2:</t>
  </si>
  <si>
    <t>19/12/2022 a 12/02/2023 (56 d)</t>
  </si>
  <si>
    <t>Sábados Letivos</t>
  </si>
  <si>
    <t>10/12/2022</t>
  </si>
  <si>
    <t>Início e Término do Ano/Semestre letivo</t>
  </si>
  <si>
    <t>FERIADOS e RECESSOS</t>
  </si>
  <si>
    <t>Total dias letivos</t>
  </si>
  <si>
    <t>28/02 a 02/03</t>
  </si>
  <si>
    <t>Carnaval</t>
  </si>
  <si>
    <t>Exame/Recuperação Final</t>
  </si>
  <si>
    <t>AE &amp; ACEA</t>
  </si>
  <si>
    <t>15/04</t>
  </si>
  <si>
    <t>Paixão de Cristo</t>
  </si>
  <si>
    <t>1º SEMESTRE</t>
  </si>
  <si>
    <t>21/04</t>
  </si>
  <si>
    <t>Tiradentes</t>
  </si>
  <si>
    <t>ETAPAS - TÉC. INTEGRADO</t>
  </si>
  <si>
    <t>Solicitação</t>
  </si>
  <si>
    <t>14/02 a 18/02/2022</t>
  </si>
  <si>
    <t>22/04</t>
  </si>
  <si>
    <t>1ª Etapa:</t>
  </si>
  <si>
    <t>14/02 a 20/05/2022 (66d)</t>
  </si>
  <si>
    <t>Ánálise ou avaliações</t>
  </si>
  <si>
    <t>21/02 a 11/03/2022</t>
  </si>
  <si>
    <t>16/06</t>
  </si>
  <si>
    <t>Corpus Christi</t>
  </si>
  <si>
    <t>2ª Etapa:</t>
  </si>
  <si>
    <t>23/05 a 10/09/2022 (68d)</t>
  </si>
  <si>
    <t>Resultados</t>
  </si>
  <si>
    <t>14/03 a 18/03/2022</t>
  </si>
  <si>
    <t>17/06</t>
  </si>
  <si>
    <t>3ª Etapa:</t>
  </si>
  <si>
    <t>12/09 a 10/12/2022 (66d)</t>
  </si>
  <si>
    <t>2º SEMESTRE</t>
  </si>
  <si>
    <t>20/07</t>
  </si>
  <si>
    <t>Aniversário de Piumhi</t>
  </si>
  <si>
    <t>27/06 a 01/07/2022</t>
  </si>
  <si>
    <t>07/09</t>
  </si>
  <si>
    <t>Independência do Brasil</t>
  </si>
  <si>
    <t>CONSELHO DE CLASSE - TÉC. INTEGRADO</t>
  </si>
  <si>
    <t>01/08 a 12/08/2022</t>
  </si>
  <si>
    <t>12/10</t>
  </si>
  <si>
    <t>N. Sra. Aparecisa</t>
  </si>
  <si>
    <t>08/06/2022</t>
  </si>
  <si>
    <t>16 e 17/08/2022</t>
  </si>
  <si>
    <t>28/10</t>
  </si>
  <si>
    <t>Dia do Servidor Público</t>
  </si>
  <si>
    <t>28/09/2022</t>
  </si>
  <si>
    <t>02/11</t>
  </si>
  <si>
    <t>Finados</t>
  </si>
  <si>
    <t>07/12/2022</t>
  </si>
  <si>
    <t>15/11</t>
  </si>
  <si>
    <t>Proclamação da República</t>
  </si>
  <si>
    <t>Para o 1º semestre de 2022</t>
  </si>
  <si>
    <t>08/12</t>
  </si>
  <si>
    <t>Imaculada Conceição</t>
  </si>
  <si>
    <t>COLEGIADO - TÉC. INTEGRADO</t>
  </si>
  <si>
    <t>Solicitação (Av. Instit.):</t>
  </si>
  <si>
    <t>25/12</t>
  </si>
  <si>
    <t>Natal</t>
  </si>
  <si>
    <t>1ª reunião ordinária:</t>
  </si>
  <si>
    <t>30/03/2022</t>
  </si>
  <si>
    <t>Sugestão (Escolha de Disc.):</t>
  </si>
  <si>
    <t>19/12 a 30/12/2022</t>
  </si>
  <si>
    <t>Recesso - Final do Ano</t>
  </si>
  <si>
    <t>2ª reunião ordinária:</t>
  </si>
  <si>
    <t xml:space="preserve"> 22/06/2022</t>
  </si>
  <si>
    <t>Ajuste:</t>
  </si>
  <si>
    <t>09 e 10/02/2022</t>
  </si>
  <si>
    <t>3ª reunião ordinária:</t>
  </si>
  <si>
    <t xml:space="preserve"> 24/08/2022</t>
  </si>
  <si>
    <t>Para o 2º semestre de 2022</t>
  </si>
  <si>
    <t>TRANCAMENTOS</t>
  </si>
  <si>
    <t>4ª reunião ordinária:</t>
  </si>
  <si>
    <t xml:space="preserve">  26/10/2022</t>
  </si>
  <si>
    <t>1º Semestre:</t>
  </si>
  <si>
    <t>Parcial</t>
  </si>
  <si>
    <t>até 20/04/2022</t>
  </si>
  <si>
    <t xml:space="preserve">Total </t>
  </si>
  <si>
    <t>até 06/05/2022</t>
  </si>
  <si>
    <t>NDE ENGENHARIA</t>
  </si>
  <si>
    <t>27 e 28/07/22</t>
  </si>
  <si>
    <t>2º Semestre:</t>
  </si>
  <si>
    <t xml:space="preserve">Parcial   </t>
  </si>
  <si>
    <t>até 02/09/2022</t>
  </si>
  <si>
    <t>1ª  reunião ordinária (2022.1):</t>
  </si>
  <si>
    <t>27/04/2022</t>
  </si>
  <si>
    <t>Para o 1º semestre de 2023</t>
  </si>
  <si>
    <t>até 30/10/2022</t>
  </si>
  <si>
    <t>2ª  reunião ordinária (2022.1):</t>
  </si>
  <si>
    <t>22/06/2022</t>
  </si>
  <si>
    <t>21/11 a 07/12/2022</t>
  </si>
  <si>
    <t>1ª  reunião ordinária (2022.2):</t>
  </si>
  <si>
    <t>31/08/2022</t>
  </si>
  <si>
    <t>23/01 a 07/02/2023</t>
  </si>
  <si>
    <t>DATAS DIVERSAS</t>
  </si>
  <si>
    <t>2ª  reunião ordinária (2022.2):</t>
  </si>
  <si>
    <t>23/11/2022</t>
  </si>
  <si>
    <t>08 e 09/02/2023</t>
  </si>
  <si>
    <t>21/11 a 25/11/2022</t>
  </si>
  <si>
    <t>Semana da Consciência Negra</t>
  </si>
  <si>
    <t>28/05/2022</t>
  </si>
  <si>
    <t>COLEGIADOS</t>
  </si>
  <si>
    <t>REMATRÍCULA PARA 2023 - TÉC. INTEGRADO</t>
  </si>
  <si>
    <t>22/10/2022</t>
  </si>
  <si>
    <t>04/05/2022</t>
  </si>
  <si>
    <t>17/12/2022</t>
  </si>
  <si>
    <t>29/06/2022</t>
  </si>
  <si>
    <t>14/09/2022</t>
  </si>
  <si>
    <t>EXAMES FINAIS</t>
  </si>
  <si>
    <t>CONSELHO ACADÊMICO</t>
  </si>
  <si>
    <t>30/11/2022</t>
  </si>
  <si>
    <t>04/07 a 08/07/2022 (05d)</t>
  </si>
  <si>
    <t>12/05/2022</t>
  </si>
  <si>
    <t>12/12 a 16/12/2022 (05d)</t>
  </si>
  <si>
    <t>06/10/2022</t>
  </si>
  <si>
    <t>PROPOSTA 2 - ENG. CIVIL &amp; TÉC. EM EDIFIC. SUBS.</t>
  </si>
  <si>
    <t>CALENDÁRIO ACADÊMICO  2022 - Curso Bacharelado em Engenharia Civil e Técnico Subsequente em Edificações</t>
  </si>
  <si>
    <t>REMATRÍCULA</t>
  </si>
  <si>
    <t>22/11/21 a 11/12/21</t>
  </si>
  <si>
    <t>24/01/22 a 08/02/22</t>
  </si>
  <si>
    <t>1ª  reunião ordinária:</t>
  </si>
  <si>
    <t>2ª  reunião ordinária:</t>
  </si>
  <si>
    <t>27/06/22 a 15/07/22</t>
  </si>
  <si>
    <t>16/07/22 a 26/07/22</t>
  </si>
  <si>
    <t>Colação de Grau (Eng. Civil) 1° semestre</t>
  </si>
  <si>
    <t>Colação de Grau (Eng. Civil) 2° semestre</t>
  </si>
  <si>
    <t>PROPOSTA 2 - TÉC. EM EDIFIC. INT. AO ENS. MÉDIO</t>
  </si>
  <si>
    <t xml:space="preserve">CALENDÁRIO ACADÊMICO  2022 - Curso Técnico em Edificações Integrado </t>
  </si>
  <si>
    <r>
      <t xml:space="preserve">Semestre 2022/2:  </t>
    </r>
    <r>
      <rPr>
        <sz val="11"/>
        <rFont val="Calibri Light"/>
        <family val="2"/>
        <scheme val="major"/>
      </rPr>
      <t>Início: 01/08/2022 ---Término:10/12/2022</t>
    </r>
  </si>
  <si>
    <t>20/05 - Fim da 1ª Etapa  (Téc. Integrado)
23/05 - Início da 2ª Etapa (Téc. Integrado)</t>
  </si>
  <si>
    <t>2º Semestre 2021:</t>
  </si>
  <si>
    <t>08/07/2022</t>
  </si>
  <si>
    <t>1º Semestre 2022:</t>
  </si>
  <si>
    <t>2º Semestre 2022:</t>
  </si>
  <si>
    <t>12/12 a 16/12/2022 (05 dias)</t>
  </si>
  <si>
    <t>Colação de grau (Técnico Integrado)</t>
  </si>
  <si>
    <t>15/08</t>
  </si>
  <si>
    <t>Assun. de N. Sra. do Livramento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</si>
</sst>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28" x14ac:knownFonts="1">
    <font>
      <sz val="11"/>
      <color theme="1"/>
      <name val="Calibri"/>
      <family val="2"/>
      <scheme val="minor"/>
    </font>
    <font>
      <b/>
      <sz val="22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b/>
      <i/>
      <sz val="12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color rgb="FF333333"/>
      <name val="Calibri Light"/>
      <family val="2"/>
      <scheme val="major"/>
    </font>
    <font>
      <b/>
      <sz val="16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sz val="8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rgb="FFE36C09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  <font>
      <b/>
      <sz val="11"/>
      <color rgb="FF0070C0"/>
      <name val="Calibri Light"/>
      <family val="2"/>
      <scheme val="major"/>
    </font>
    <font>
      <sz val="11"/>
      <color indexed="8"/>
      <name val="Calibri Light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FFFF99"/>
        <bgColor rgb="FFFFFF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8"/>
      </patternFill>
    </fill>
    <fill>
      <patternFill patternType="solid">
        <fgColor theme="6"/>
        <bgColor rgb="FF8063A1"/>
      </patternFill>
    </fill>
    <fill>
      <patternFill patternType="solid">
        <fgColor rgb="FF00B0F0"/>
        <bgColor rgb="FF00B0F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theme="6"/>
      </patternFill>
    </fill>
    <fill>
      <patternFill patternType="solid">
        <fgColor rgb="FFE36C09"/>
        <bgColor rgb="FFE36C09"/>
      </patternFill>
    </fill>
    <fill>
      <patternFill patternType="solid">
        <fgColor theme="6"/>
        <bgColor theme="6"/>
      </patternFill>
    </fill>
    <fill>
      <patternFill patternType="solid">
        <fgColor rgb="FFFF0000"/>
        <bgColor rgb="FFE36C09"/>
      </patternFill>
    </fill>
    <fill>
      <patternFill patternType="solid">
        <fgColor theme="6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theme="6"/>
        <bgColor rgb="FF00FF00"/>
      </patternFill>
    </fill>
    <fill>
      <patternFill patternType="solid">
        <fgColor rgb="FFFF000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rgb="FF00B050"/>
        <bgColor rgb="FF00B050"/>
      </patternFill>
    </fill>
    <fill>
      <patternFill patternType="solid">
        <fgColor rgb="FF548DD4"/>
        <bgColor rgb="FF548DD4"/>
      </patternFill>
    </fill>
    <fill>
      <patternFill patternType="solid">
        <fgColor rgb="FFFF0000"/>
        <bgColor rgb="FFFF0000"/>
      </patternFill>
    </fill>
    <fill>
      <patternFill patternType="solid">
        <fgColor rgb="FF0070C0"/>
        <bgColor rgb="FFE36C09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6"/>
      </patternFill>
    </fill>
    <fill>
      <patternFill patternType="solid">
        <fgColor rgb="FFFF3399"/>
        <bgColor rgb="FFFF339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0" borderId="0" xfId="0" applyFont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16" fontId="5" fillId="6" borderId="0" xfId="0" applyNumberFormat="1" applyFont="1" applyFill="1" applyAlignment="1">
      <alignment vertical="center"/>
    </xf>
    <xf numFmtId="16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11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14" fillId="12" borderId="0" xfId="0" applyNumberFormat="1" applyFont="1" applyFill="1" applyAlignment="1">
      <alignment horizontal="center" vertical="center" wrapText="1"/>
    </xf>
    <xf numFmtId="164" fontId="4" fillId="13" borderId="0" xfId="0" applyNumberFormat="1" applyFont="1" applyFill="1" applyAlignment="1">
      <alignment horizontal="center" vertical="center" wrapText="1"/>
    </xf>
    <xf numFmtId="164" fontId="14" fillId="14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15" borderId="0" xfId="0" applyNumberFormat="1" applyFont="1" applyFill="1" applyAlignment="1">
      <alignment horizontal="center" vertical="center" wrapText="1"/>
    </xf>
    <xf numFmtId="164" fontId="14" fillId="16" borderId="0" xfId="0" applyNumberFormat="1" applyFont="1" applyFill="1" applyAlignment="1">
      <alignment horizontal="center" vertical="center" wrapText="1"/>
    </xf>
    <xf numFmtId="164" fontId="4" fillId="17" borderId="0" xfId="0" applyNumberFormat="1" applyFont="1" applyFill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/>
    </xf>
    <xf numFmtId="164" fontId="4" fillId="14" borderId="0" xfId="0" applyNumberFormat="1" applyFont="1" applyFill="1" applyAlignment="1">
      <alignment horizontal="center" vertical="center" wrapText="1"/>
    </xf>
    <xf numFmtId="164" fontId="15" fillId="18" borderId="0" xfId="0" applyNumberFormat="1" applyFont="1" applyFill="1" applyAlignment="1">
      <alignment horizontal="center" vertical="center" wrapText="1"/>
    </xf>
    <xf numFmtId="164" fontId="16" fillId="6" borderId="0" xfId="0" applyNumberFormat="1" applyFont="1" applyFill="1" applyAlignment="1">
      <alignment horizontal="center" vertical="center" wrapText="1"/>
    </xf>
    <xf numFmtId="164" fontId="4" fillId="19" borderId="0" xfId="0" applyNumberFormat="1" applyFont="1" applyFill="1" applyAlignment="1">
      <alignment horizontal="center" vertical="center" wrapText="1"/>
    </xf>
    <xf numFmtId="0" fontId="4" fillId="14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14" fontId="18" fillId="3" borderId="0" xfId="0" applyNumberFormat="1" applyFont="1" applyFill="1" applyAlignment="1">
      <alignment horizontal="center" vertical="top"/>
    </xf>
    <xf numFmtId="0" fontId="18" fillId="3" borderId="0" xfId="0" applyFont="1" applyFill="1" applyAlignment="1">
      <alignment horizontal="center" vertical="top"/>
    </xf>
    <xf numFmtId="16" fontId="2" fillId="0" borderId="0" xfId="0" applyNumberFormat="1" applyFont="1" applyAlignment="1">
      <alignment vertical="top"/>
    </xf>
    <xf numFmtId="0" fontId="19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19" fillId="20" borderId="0" xfId="0" applyFont="1" applyFill="1" applyAlignment="1">
      <alignment horizontal="right" vertical="center" wrapText="1"/>
    </xf>
    <xf numFmtId="164" fontId="19" fillId="20" borderId="0" xfId="0" applyNumberFormat="1" applyFont="1" applyFill="1" applyAlignment="1">
      <alignment horizontal="right" vertical="center" wrapText="1"/>
    </xf>
    <xf numFmtId="0" fontId="4" fillId="7" borderId="0" xfId="0" applyFont="1" applyFill="1" applyAlignment="1">
      <alignment horizontal="right" vertical="center"/>
    </xf>
    <xf numFmtId="0" fontId="15" fillId="0" borderId="0" xfId="0" applyFont="1" applyAlignment="1">
      <alignment horizontal="right" vertical="center"/>
    </xf>
    <xf numFmtId="164" fontId="4" fillId="7" borderId="0" xfId="0" applyNumberFormat="1" applyFont="1" applyFill="1" applyAlignment="1">
      <alignment horizontal="right" vertical="center" wrapText="1"/>
    </xf>
    <xf numFmtId="0" fontId="20" fillId="11" borderId="0" xfId="0" applyFont="1" applyFill="1" applyAlignment="1">
      <alignment horizontal="center" vertical="center"/>
    </xf>
    <xf numFmtId="0" fontId="4" fillId="21" borderId="0" xfId="0" applyFont="1" applyFill="1" applyAlignment="1">
      <alignment horizontal="center" vertical="center"/>
    </xf>
    <xf numFmtId="0" fontId="20" fillId="17" borderId="0" xfId="0" applyFont="1" applyFill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7" borderId="0" xfId="0" applyFont="1" applyFill="1" applyAlignment="1">
      <alignment horizontal="right" vertical="center" wrapText="1"/>
    </xf>
    <xf numFmtId="0" fontId="4" fillId="23" borderId="0" xfId="0" applyFont="1" applyFill="1" applyAlignment="1">
      <alignment horizontal="center" vertical="center"/>
    </xf>
    <xf numFmtId="16" fontId="5" fillId="0" borderId="0" xfId="0" applyNumberFormat="1" applyFont="1" applyAlignment="1">
      <alignment vertical="center"/>
    </xf>
    <xf numFmtId="0" fontId="2" fillId="6" borderId="0" xfId="0" applyFont="1" applyFill="1" applyAlignment="1">
      <alignment vertical="center"/>
    </xf>
    <xf numFmtId="16" fontId="2" fillId="7" borderId="0" xfId="0" applyNumberFormat="1" applyFont="1" applyFill="1" applyAlignment="1">
      <alignment vertical="center"/>
    </xf>
    <xf numFmtId="0" fontId="4" fillId="12" borderId="0" xfId="0" applyFont="1" applyFill="1" applyAlignment="1">
      <alignment horizontal="center" vertical="center" wrapText="1"/>
    </xf>
    <xf numFmtId="0" fontId="2" fillId="14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16" fontId="5" fillId="7" borderId="0" xfId="0" applyNumberFormat="1" applyFont="1" applyFill="1" applyAlignment="1">
      <alignment vertical="center"/>
    </xf>
    <xf numFmtId="0" fontId="4" fillId="19" borderId="0" xfId="0" applyFont="1" applyFill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19" fillId="20" borderId="0" xfId="0" applyFont="1" applyFill="1" applyAlignment="1">
      <alignment horizontal="right" vertical="center"/>
    </xf>
    <xf numFmtId="164" fontId="19" fillId="0" borderId="0" xfId="0" applyNumberFormat="1" applyFont="1" applyAlignment="1">
      <alignment horizontal="right" vertical="center"/>
    </xf>
    <xf numFmtId="0" fontId="4" fillId="7" borderId="0" xfId="0" applyFont="1" applyFill="1" applyAlignment="1">
      <alignment vertical="center"/>
    </xf>
    <xf numFmtId="0" fontId="13" fillId="7" borderId="0" xfId="0" applyFont="1" applyFill="1" applyAlignment="1">
      <alignment vertical="center" textRotation="90"/>
    </xf>
    <xf numFmtId="0" fontId="20" fillId="7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16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4" fillId="25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center" vertical="center"/>
    </xf>
    <xf numFmtId="164" fontId="4" fillId="7" borderId="0" xfId="0" applyNumberFormat="1" applyFont="1" applyFill="1" applyAlignment="1">
      <alignment horizontal="center" vertical="center" wrapText="1"/>
    </xf>
    <xf numFmtId="164" fontId="4" fillId="12" borderId="0" xfId="0" applyNumberFormat="1" applyFont="1" applyFill="1" applyAlignment="1">
      <alignment horizontal="center" vertical="center" wrapText="1"/>
    </xf>
    <xf numFmtId="14" fontId="18" fillId="3" borderId="0" xfId="0" applyNumberFormat="1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164" fontId="19" fillId="20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6" fillId="26" borderId="0" xfId="0" applyFont="1" applyFill="1" applyAlignment="1">
      <alignment horizontal="left" vertical="center"/>
    </xf>
    <xf numFmtId="0" fontId="6" fillId="26" borderId="0" xfId="0" applyFont="1" applyFill="1" applyAlignment="1">
      <alignment horizontal="right" vertical="center"/>
    </xf>
    <xf numFmtId="0" fontId="2" fillId="5" borderId="0" xfId="0" applyFont="1" applyFill="1" applyAlignment="1">
      <alignment horizontal="left" vertical="center"/>
    </xf>
    <xf numFmtId="0" fontId="2" fillId="26" borderId="0" xfId="0" applyFont="1" applyFill="1" applyAlignment="1">
      <alignment horizontal="left" vertical="center"/>
    </xf>
    <xf numFmtId="0" fontId="2" fillId="27" borderId="0" xfId="0" applyFont="1" applyFill="1" applyAlignment="1">
      <alignment horizontal="left" vertical="center"/>
    </xf>
    <xf numFmtId="0" fontId="3" fillId="26" borderId="0" xfId="0" applyFont="1" applyFill="1" applyAlignment="1">
      <alignment horizontal="right" vertical="center"/>
    </xf>
    <xf numFmtId="0" fontId="3" fillId="26" borderId="0" xfId="0" quotePrefix="1" applyFont="1" applyFill="1" applyAlignment="1">
      <alignment horizontal="left" vertical="center"/>
    </xf>
    <xf numFmtId="0" fontId="2" fillId="26" borderId="0" xfId="0" applyFont="1" applyFill="1" applyAlignment="1">
      <alignment horizontal="right" vertical="center"/>
    </xf>
    <xf numFmtId="16" fontId="2" fillId="26" borderId="0" xfId="0" applyNumberFormat="1" applyFont="1" applyFill="1" applyAlignment="1">
      <alignment horizontal="left" vertical="center"/>
    </xf>
    <xf numFmtId="16" fontId="2" fillId="26" borderId="0" xfId="0" applyNumberFormat="1" applyFont="1" applyFill="1" applyAlignment="1">
      <alignment horizontal="right" vertical="center"/>
    </xf>
    <xf numFmtId="0" fontId="23" fillId="13" borderId="0" xfId="0" applyFont="1" applyFill="1" applyAlignment="1">
      <alignment horizontal="left" vertical="center"/>
    </xf>
    <xf numFmtId="14" fontId="2" fillId="26" borderId="0" xfId="0" quotePrefix="1" applyNumberFormat="1" applyFont="1" applyFill="1" applyAlignment="1">
      <alignment horizontal="left" vertical="center"/>
    </xf>
    <xf numFmtId="0" fontId="2" fillId="23" borderId="0" xfId="0" applyFont="1" applyFill="1" applyAlignment="1">
      <alignment horizontal="left" vertical="center"/>
    </xf>
    <xf numFmtId="0" fontId="2" fillId="17" borderId="0" xfId="0" applyFont="1" applyFill="1" applyAlignment="1">
      <alignment horizontal="left" vertical="center"/>
    </xf>
    <xf numFmtId="0" fontId="2" fillId="26" borderId="0" xfId="0" quotePrefix="1" applyFont="1" applyFill="1" applyAlignment="1">
      <alignment horizontal="left" vertical="center"/>
    </xf>
    <xf numFmtId="164" fontId="2" fillId="26" borderId="0" xfId="0" applyNumberFormat="1" applyFont="1" applyFill="1" applyAlignment="1">
      <alignment horizontal="right" vertical="center"/>
    </xf>
    <xf numFmtId="0" fontId="2" fillId="5" borderId="0" xfId="0" applyFont="1" applyFill="1" applyAlignment="1">
      <alignment horizontal="right" vertical="center"/>
    </xf>
    <xf numFmtId="0" fontId="2" fillId="6" borderId="0" xfId="0" applyFont="1" applyFill="1" applyAlignment="1">
      <alignment horizontal="left" vertical="center"/>
    </xf>
    <xf numFmtId="0" fontId="22" fillId="26" borderId="0" xfId="0" applyFont="1" applyFill="1" applyAlignment="1">
      <alignment horizontal="left" vertical="center"/>
    </xf>
    <xf numFmtId="0" fontId="3" fillId="26" borderId="0" xfId="0" applyFont="1" applyFill="1" applyAlignment="1">
      <alignment horizontal="left" vertical="center"/>
    </xf>
    <xf numFmtId="0" fontId="22" fillId="26" borderId="0" xfId="0" quotePrefix="1" applyFont="1" applyFill="1" applyAlignment="1">
      <alignment horizontal="right" vertical="top"/>
    </xf>
    <xf numFmtId="164" fontId="22" fillId="26" borderId="0" xfId="0" applyNumberFormat="1" applyFont="1" applyFill="1" applyAlignment="1">
      <alignment horizontal="right" vertical="top"/>
    </xf>
    <xf numFmtId="0" fontId="2" fillId="28" borderId="0" xfId="0" applyFont="1" applyFill="1" applyAlignment="1">
      <alignment horizontal="left" vertical="center"/>
    </xf>
    <xf numFmtId="0" fontId="2" fillId="29" borderId="0" xfId="0" applyFont="1" applyFill="1" applyAlignment="1">
      <alignment horizontal="left" vertical="center"/>
    </xf>
    <xf numFmtId="49" fontId="6" fillId="26" borderId="0" xfId="0" applyNumberFormat="1" applyFont="1" applyFill="1" applyAlignment="1">
      <alignment horizontal="left" vertical="center"/>
    </xf>
    <xf numFmtId="49" fontId="6" fillId="26" borderId="0" xfId="0" applyNumberFormat="1" applyFont="1" applyFill="1" applyAlignment="1">
      <alignment horizontal="right" vertical="center"/>
    </xf>
    <xf numFmtId="49" fontId="3" fillId="26" borderId="0" xfId="0" applyNumberFormat="1" applyFont="1" applyFill="1" applyAlignment="1">
      <alignment horizontal="left" vertical="center"/>
    </xf>
    <xf numFmtId="49" fontId="24" fillId="26" borderId="0" xfId="0" applyNumberFormat="1" applyFont="1" applyFill="1" applyAlignment="1">
      <alignment horizontal="left" vertical="center"/>
    </xf>
    <xf numFmtId="49" fontId="24" fillId="26" borderId="0" xfId="0" applyNumberFormat="1" applyFont="1" applyFill="1" applyAlignment="1">
      <alignment horizontal="right" vertical="center"/>
    </xf>
    <xf numFmtId="49" fontId="2" fillId="26" borderId="0" xfId="0" applyNumberFormat="1" applyFont="1" applyFill="1" applyAlignment="1">
      <alignment horizontal="left" vertical="center"/>
    </xf>
    <xf numFmtId="14" fontId="2" fillId="26" borderId="0" xfId="0" applyNumberFormat="1" applyFont="1" applyFill="1" applyAlignment="1">
      <alignment horizontal="right" vertical="center"/>
    </xf>
    <xf numFmtId="0" fontId="2" fillId="26" borderId="0" xfId="0" applyFont="1" applyFill="1" applyAlignment="1">
      <alignment horizontal="left"/>
    </xf>
    <xf numFmtId="0" fontId="2" fillId="26" borderId="0" xfId="0" applyFont="1" applyFill="1" applyAlignment="1">
      <alignment horizontal="right"/>
    </xf>
    <xf numFmtId="49" fontId="2" fillId="26" borderId="0" xfId="0" applyNumberFormat="1" applyFont="1" applyFill="1" applyAlignment="1">
      <alignment horizontal="right" vertical="center"/>
    </xf>
    <xf numFmtId="0" fontId="24" fillId="26" borderId="0" xfId="0" applyFont="1" applyFill="1" applyAlignment="1">
      <alignment horizontal="left" vertical="center"/>
    </xf>
    <xf numFmtId="0" fontId="24" fillId="26" borderId="0" xfId="0" applyFont="1" applyFill="1" applyAlignment="1">
      <alignment horizontal="right" vertical="center"/>
    </xf>
    <xf numFmtId="49" fontId="2" fillId="26" borderId="0" xfId="0" quotePrefix="1" applyNumberFormat="1" applyFont="1" applyFill="1" applyAlignment="1">
      <alignment horizontal="right" vertical="center"/>
    </xf>
    <xf numFmtId="14" fontId="2" fillId="26" borderId="0" xfId="0" quotePrefix="1" applyNumberFormat="1" applyFont="1" applyFill="1" applyAlignment="1">
      <alignment horizontal="right" vertical="center"/>
    </xf>
    <xf numFmtId="0" fontId="2" fillId="26" borderId="0" xfId="0" applyFont="1" applyFill="1" applyAlignment="1">
      <alignment vertical="center"/>
    </xf>
    <xf numFmtId="16" fontId="2" fillId="26" borderId="0" xfId="0" quotePrefix="1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49" fontId="6" fillId="26" borderId="0" xfId="0" applyNumberFormat="1" applyFont="1" applyFill="1" applyAlignment="1">
      <alignment vertical="center"/>
    </xf>
    <xf numFmtId="14" fontId="2" fillId="26" borderId="0" xfId="0" applyNumberFormat="1" applyFont="1" applyFill="1" applyAlignment="1">
      <alignment vertical="center"/>
    </xf>
    <xf numFmtId="0" fontId="2" fillId="26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4" fillId="12" borderId="0" xfId="0" applyNumberFormat="1" applyFont="1" applyFill="1" applyAlignment="1">
      <alignment horizontal="center" vertical="center"/>
    </xf>
    <xf numFmtId="164" fontId="4" fillId="13" borderId="0" xfId="0" applyNumberFormat="1" applyFont="1" applyFill="1" applyAlignment="1">
      <alignment horizontal="center" vertical="center"/>
    </xf>
    <xf numFmtId="164" fontId="14" fillId="14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15" borderId="0" xfId="0" applyNumberFormat="1" applyFont="1" applyFill="1" applyAlignment="1">
      <alignment horizontal="center" vertical="center"/>
    </xf>
    <xf numFmtId="164" fontId="14" fillId="16" borderId="0" xfId="0" applyNumberFormat="1" applyFont="1" applyFill="1" applyAlignment="1">
      <alignment horizontal="center" vertical="center"/>
    </xf>
    <xf numFmtId="164" fontId="4" fillId="17" borderId="0" xfId="0" applyNumberFormat="1" applyFont="1" applyFill="1" applyAlignment="1">
      <alignment horizontal="center" vertical="center"/>
    </xf>
    <xf numFmtId="164" fontId="4" fillId="14" borderId="0" xfId="0" applyNumberFormat="1" applyFont="1" applyFill="1" applyAlignment="1">
      <alignment horizontal="center" vertical="center"/>
    </xf>
    <xf numFmtId="164" fontId="15" fillId="18" borderId="0" xfId="0" applyNumberFormat="1" applyFont="1" applyFill="1" applyAlignment="1">
      <alignment horizontal="center" vertical="center"/>
    </xf>
    <xf numFmtId="164" fontId="16" fillId="6" borderId="0" xfId="0" applyNumberFormat="1" applyFont="1" applyFill="1" applyAlignment="1">
      <alignment horizontal="center" vertical="center"/>
    </xf>
    <xf numFmtId="164" fontId="4" fillId="19" borderId="0" xfId="0" applyNumberFormat="1" applyFont="1" applyFill="1" applyAlignment="1">
      <alignment horizontal="center" vertical="center"/>
    </xf>
    <xf numFmtId="0" fontId="4" fillId="1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164" fontId="4" fillId="7" borderId="0" xfId="0" applyNumberFormat="1" applyFont="1" applyFill="1" applyAlignment="1">
      <alignment horizontal="right" vertical="center"/>
    </xf>
    <xf numFmtId="0" fontId="19" fillId="7" borderId="0" xfId="0" applyFont="1" applyFill="1" applyAlignment="1">
      <alignment horizontal="right" vertical="center"/>
    </xf>
    <xf numFmtId="0" fontId="4" fillId="12" borderId="0" xfId="0" applyFont="1" applyFill="1" applyAlignment="1">
      <alignment horizontal="center" vertical="center"/>
    </xf>
    <xf numFmtId="164" fontId="4" fillId="24" borderId="0" xfId="0" applyNumberFormat="1" applyFont="1" applyFill="1" applyAlignment="1">
      <alignment horizontal="center" vertical="center"/>
    </xf>
    <xf numFmtId="0" fontId="4" fillId="19" borderId="0" xfId="0" applyFont="1" applyFill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4" fillId="16" borderId="0" xfId="0" applyNumberFormat="1" applyFont="1" applyFill="1" applyAlignment="1">
      <alignment horizontal="center" vertical="center"/>
    </xf>
    <xf numFmtId="0" fontId="4" fillId="25" borderId="0" xfId="0" applyFont="1" applyFill="1" applyAlignment="1">
      <alignment horizontal="center" vertical="center"/>
    </xf>
    <xf numFmtId="164" fontId="4" fillId="7" borderId="0" xfId="0" applyNumberFormat="1" applyFont="1" applyFill="1" applyAlignment="1">
      <alignment horizontal="center" vertical="center"/>
    </xf>
    <xf numFmtId="164" fontId="4" fillId="12" borderId="0" xfId="0" applyNumberFormat="1" applyFont="1" applyFill="1" applyAlignment="1">
      <alignment horizontal="center" vertical="center"/>
    </xf>
    <xf numFmtId="49" fontId="25" fillId="5" borderId="0" xfId="0" applyNumberFormat="1" applyFont="1" applyFill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6" fillId="26" borderId="0" xfId="0" applyFont="1" applyFill="1" applyAlignment="1">
      <alignment vertical="center"/>
    </xf>
    <xf numFmtId="16" fontId="2" fillId="26" borderId="0" xfId="0" applyNumberFormat="1" applyFont="1" applyFill="1"/>
    <xf numFmtId="14" fontId="2" fillId="26" borderId="0" xfId="0" applyNumberFormat="1" applyFont="1" applyFill="1" applyAlignment="1">
      <alignment horizontal="left" vertical="center"/>
    </xf>
    <xf numFmtId="49" fontId="2" fillId="26" borderId="0" xfId="0" quotePrefix="1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32" borderId="6" xfId="0" applyFont="1" applyFill="1" applyBorder="1" applyAlignment="1">
      <alignment horizontal="center" vertical="center"/>
    </xf>
    <xf numFmtId="0" fontId="2" fillId="32" borderId="1" xfId="0" applyFont="1" applyFill="1" applyBorder="1" applyAlignment="1">
      <alignment vertical="center"/>
    </xf>
    <xf numFmtId="0" fontId="2" fillId="32" borderId="7" xfId="0" applyFont="1" applyFill="1" applyBorder="1" applyAlignment="1">
      <alignment vertical="center"/>
    </xf>
    <xf numFmtId="0" fontId="6" fillId="31" borderId="8" xfId="0" applyFont="1" applyFill="1" applyBorder="1" applyAlignment="1">
      <alignment horizontal="center" vertical="center"/>
    </xf>
    <xf numFmtId="16" fontId="3" fillId="31" borderId="2" xfId="0" applyNumberFormat="1" applyFont="1" applyFill="1" applyBorder="1" applyAlignment="1">
      <alignment vertical="center"/>
    </xf>
    <xf numFmtId="16" fontId="2" fillId="31" borderId="2" xfId="0" applyNumberFormat="1" applyFont="1" applyFill="1" applyBorder="1" applyAlignment="1">
      <alignment vertical="center"/>
    </xf>
    <xf numFmtId="0" fontId="6" fillId="31" borderId="9" xfId="0" applyFont="1" applyFill="1" applyBorder="1" applyAlignment="1">
      <alignment horizontal="center" vertical="center"/>
    </xf>
    <xf numFmtId="0" fontId="6" fillId="31" borderId="2" xfId="0" applyFont="1" applyFill="1" applyBorder="1" applyAlignment="1">
      <alignment horizontal="center" vertical="center"/>
    </xf>
    <xf numFmtId="16" fontId="21" fillId="31" borderId="2" xfId="0" applyNumberFormat="1" applyFont="1" applyFill="1" applyBorder="1" applyAlignment="1">
      <alignment vertical="center"/>
    </xf>
    <xf numFmtId="0" fontId="2" fillId="31" borderId="0" xfId="0" applyFont="1" applyFill="1" applyAlignment="1">
      <alignment vertical="center"/>
    </xf>
    <xf numFmtId="16" fontId="5" fillId="31" borderId="2" xfId="0" applyNumberFormat="1" applyFont="1" applyFill="1" applyBorder="1" applyAlignment="1">
      <alignment vertical="center"/>
    </xf>
    <xf numFmtId="16" fontId="26" fillId="31" borderId="2" xfId="0" applyNumberFormat="1" applyFont="1" applyFill="1" applyBorder="1" applyAlignment="1">
      <alignment vertical="center"/>
    </xf>
    <xf numFmtId="0" fontId="6" fillId="31" borderId="14" xfId="0" applyFont="1" applyFill="1" applyBorder="1" applyAlignment="1">
      <alignment horizontal="center" vertical="center"/>
    </xf>
    <xf numFmtId="16" fontId="27" fillId="31" borderId="2" xfId="0" applyNumberFormat="1" applyFont="1" applyFill="1" applyBorder="1" applyAlignment="1">
      <alignment vertical="center"/>
    </xf>
    <xf numFmtId="16" fontId="2" fillId="31" borderId="10" xfId="0" applyNumberFormat="1" applyFont="1" applyFill="1" applyBorder="1" applyAlignment="1">
      <alignment vertical="center"/>
    </xf>
    <xf numFmtId="16" fontId="27" fillId="31" borderId="10" xfId="0" applyNumberFormat="1" applyFont="1" applyFill="1" applyBorder="1" applyAlignment="1">
      <alignment vertical="center"/>
    </xf>
    <xf numFmtId="0" fontId="6" fillId="33" borderId="2" xfId="0" applyFont="1" applyFill="1" applyBorder="1" applyAlignment="1">
      <alignment horizontal="center" vertical="center"/>
    </xf>
    <xf numFmtId="16" fontId="5" fillId="33" borderId="2" xfId="0" applyNumberFormat="1" applyFont="1" applyFill="1" applyBorder="1" applyAlignment="1">
      <alignment vertical="center"/>
    </xf>
    <xf numFmtId="16" fontId="21" fillId="33" borderId="2" xfId="0" applyNumberFormat="1" applyFont="1" applyFill="1" applyBorder="1" applyAlignment="1">
      <alignment vertical="center"/>
    </xf>
    <xf numFmtId="16" fontId="2" fillId="33" borderId="2" xfId="0" applyNumberFormat="1" applyFont="1" applyFill="1" applyBorder="1" applyAlignment="1">
      <alignment vertical="center"/>
    </xf>
    <xf numFmtId="16" fontId="6" fillId="33" borderId="2" xfId="0" applyNumberFormat="1" applyFont="1" applyFill="1" applyBorder="1" applyAlignment="1">
      <alignment vertical="center"/>
    </xf>
    <xf numFmtId="14" fontId="5" fillId="33" borderId="2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10" fillId="9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textRotation="90"/>
    </xf>
    <xf numFmtId="0" fontId="3" fillId="0" borderId="0" xfId="0" applyFont="1" applyAlignment="1">
      <alignment vertical="center"/>
    </xf>
    <xf numFmtId="164" fontId="17" fillId="0" borderId="0" xfId="0" applyNumberFormat="1" applyFont="1" applyAlignment="1">
      <alignment horizontal="center" vertical="center" wrapText="1"/>
    </xf>
    <xf numFmtId="0" fontId="4" fillId="2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49" fontId="10" fillId="8" borderId="0" xfId="0" applyNumberFormat="1" applyFont="1" applyFill="1" applyAlignment="1">
      <alignment horizontal="center" vertical="center" wrapText="1"/>
    </xf>
    <xf numFmtId="0" fontId="2" fillId="30" borderId="11" xfId="0" applyFont="1" applyFill="1" applyBorder="1" applyAlignment="1">
      <alignment horizontal="center" vertical="center"/>
    </xf>
    <xf numFmtId="0" fontId="2" fillId="30" borderId="12" xfId="0" applyFont="1" applyFill="1" applyBorder="1" applyAlignment="1">
      <alignment horizontal="center" vertical="center"/>
    </xf>
    <xf numFmtId="0" fontId="2" fillId="30" borderId="13" xfId="0" applyFont="1" applyFill="1" applyBorder="1" applyAlignment="1">
      <alignment horizontal="center" vertical="center"/>
    </xf>
    <xf numFmtId="49" fontId="10" fillId="9" borderId="0" xfId="0" applyNumberFormat="1" applyFont="1" applyFill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left" vertical="top"/>
    </xf>
    <xf numFmtId="0" fontId="2" fillId="30" borderId="3" xfId="0" applyFont="1" applyFill="1" applyBorder="1" applyAlignment="1">
      <alignment horizontal="center" vertical="center"/>
    </xf>
    <xf numFmtId="0" fontId="3" fillId="31" borderId="4" xfId="0" applyFont="1" applyFill="1" applyBorder="1" applyAlignment="1">
      <alignment vertical="center"/>
    </xf>
    <xf numFmtId="0" fontId="3" fillId="31" borderId="5" xfId="0" applyFont="1" applyFill="1" applyBorder="1" applyAlignment="1">
      <alignment vertical="center"/>
    </xf>
    <xf numFmtId="0" fontId="20" fillId="7" borderId="0" xfId="0" applyFont="1" applyFill="1" applyAlignment="1">
      <alignment horizontal="center" vertical="center"/>
    </xf>
    <xf numFmtId="49" fontId="10" fillId="8" borderId="0" xfId="0" applyNumberFormat="1" applyFont="1" applyFill="1" applyAlignment="1">
      <alignment horizontal="center" vertical="center"/>
    </xf>
    <xf numFmtId="164" fontId="17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3733</xdr:colOff>
      <xdr:row>0</xdr:row>
      <xdr:rowOff>16565</xdr:rowOff>
    </xdr:from>
    <xdr:to>
      <xdr:col>4</xdr:col>
      <xdr:colOff>22317</xdr:colOff>
      <xdr:row>7</xdr:row>
      <xdr:rowOff>167710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5C88E41A-05EC-4E16-842B-7F40B08BA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858" y="16565"/>
          <a:ext cx="1113959" cy="1500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368859</xdr:colOff>
      <xdr:row>0</xdr:row>
      <xdr:rowOff>16565</xdr:rowOff>
    </xdr:from>
    <xdr:to>
      <xdr:col>4</xdr:col>
      <xdr:colOff>3268</xdr:colOff>
      <xdr:row>7</xdr:row>
      <xdr:rowOff>174060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79068AF6-0B1D-4B98-A608-D4424D5F7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859" y="16565"/>
          <a:ext cx="1113959" cy="1500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79"/>
  <sheetViews>
    <sheetView showGridLines="0" tabSelected="1" view="pageBreakPreview" topLeftCell="V19" zoomScale="85" zoomScaleNormal="70" zoomScaleSheetLayoutView="85" workbookViewId="0">
      <selection activeCell="AR22" sqref="AR22:AW22"/>
    </sheetView>
  </sheetViews>
  <sheetFormatPr defaultColWidth="14.42578125" defaultRowHeight="15" x14ac:dyDescent="0.25"/>
  <cols>
    <col min="1" max="31" width="5.5703125" style="1" customWidth="1"/>
    <col min="32" max="32" width="9.140625" style="1" hidden="1" customWidth="1"/>
    <col min="33" max="33" width="13.7109375" style="1" hidden="1" customWidth="1"/>
    <col min="34" max="34" width="13.28515625" style="1" hidden="1" customWidth="1"/>
    <col min="35" max="35" width="8.28515625" style="1" hidden="1" customWidth="1"/>
    <col min="36" max="36" width="11.140625" style="1" hidden="1" customWidth="1"/>
    <col min="37" max="42" width="8.7109375" style="1" hidden="1" customWidth="1"/>
    <col min="43" max="43" width="4.140625" style="1" customWidth="1"/>
    <col min="44" max="44" width="13.28515625" style="161" customWidth="1"/>
    <col min="45" max="49" width="8.7109375" style="161" customWidth="1"/>
    <col min="50" max="16384" width="14.42578125" style="1"/>
  </cols>
  <sheetData>
    <row r="1" spans="1:49" x14ac:dyDescent="0.25">
      <c r="A1" s="182" t="s">
        <v>187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J1" s="183" t="s">
        <v>0</v>
      </c>
      <c r="AK1" s="179"/>
      <c r="AL1" s="179"/>
      <c r="AM1" s="179"/>
      <c r="AN1" s="179"/>
      <c r="AO1" s="179"/>
      <c r="AQ1" s="174"/>
      <c r="AR1" s="195" t="s">
        <v>1</v>
      </c>
      <c r="AS1" s="196"/>
      <c r="AT1" s="196"/>
      <c r="AU1" s="196"/>
      <c r="AV1" s="196"/>
      <c r="AW1" s="197"/>
    </row>
    <row r="2" spans="1:49" x14ac:dyDescent="0.2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J2" s="2" t="s">
        <v>2</v>
      </c>
      <c r="AK2" s="3" t="s">
        <v>3</v>
      </c>
      <c r="AL2" s="3" t="s">
        <v>4</v>
      </c>
      <c r="AM2" s="3" t="s">
        <v>5</v>
      </c>
      <c r="AN2" s="3" t="s">
        <v>6</v>
      </c>
      <c r="AO2" s="3" t="s">
        <v>7</v>
      </c>
      <c r="AQ2" s="174"/>
      <c r="AR2" s="152" t="s">
        <v>2</v>
      </c>
      <c r="AS2" s="153" t="s">
        <v>3</v>
      </c>
      <c r="AT2" s="153" t="s">
        <v>4</v>
      </c>
      <c r="AU2" s="153" t="s">
        <v>5</v>
      </c>
      <c r="AV2" s="153" t="s">
        <v>6</v>
      </c>
      <c r="AW2" s="154" t="s">
        <v>7</v>
      </c>
    </row>
    <row r="3" spans="1:49" x14ac:dyDescent="0.25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4"/>
      <c r="AG3" s="4"/>
      <c r="AH3" s="4"/>
      <c r="AI3" s="4"/>
      <c r="AJ3" s="1">
        <v>1</v>
      </c>
      <c r="AK3" s="5">
        <v>43919</v>
      </c>
      <c r="AL3" s="6">
        <v>43920</v>
      </c>
      <c r="AM3" s="6">
        <v>43921</v>
      </c>
      <c r="AN3" s="6">
        <v>43929</v>
      </c>
      <c r="AO3" s="6">
        <v>43930</v>
      </c>
      <c r="AQ3" s="174"/>
      <c r="AR3" s="155">
        <v>1</v>
      </c>
      <c r="AS3" s="163">
        <v>44241</v>
      </c>
      <c r="AT3" s="163">
        <v>44242</v>
      </c>
      <c r="AU3" s="163">
        <v>44243</v>
      </c>
      <c r="AV3" s="163">
        <v>44244</v>
      </c>
      <c r="AW3" s="163">
        <v>44245</v>
      </c>
    </row>
    <row r="4" spans="1:49" ht="15.75" x14ac:dyDescent="0.25">
      <c r="A4" s="7"/>
      <c r="B4" s="7"/>
      <c r="C4" s="7"/>
      <c r="D4" s="7"/>
      <c r="E4" s="7"/>
      <c r="F4" s="7"/>
      <c r="G4" s="185" t="s">
        <v>8</v>
      </c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4"/>
      <c r="AG4" s="4"/>
      <c r="AH4" s="4"/>
      <c r="AI4" s="4"/>
      <c r="AJ4" s="1">
        <f t="shared" ref="AJ4:AJ19" si="0">AJ3+1</f>
        <v>2</v>
      </c>
      <c r="AK4" s="6">
        <v>43926</v>
      </c>
      <c r="AL4" s="6">
        <v>43927</v>
      </c>
      <c r="AM4" s="6">
        <v>43928</v>
      </c>
      <c r="AN4" s="6">
        <v>43936</v>
      </c>
      <c r="AO4" s="6">
        <v>43937</v>
      </c>
      <c r="AQ4" s="174"/>
      <c r="AR4" s="155">
        <v>2</v>
      </c>
      <c r="AS4" s="156">
        <v>44248</v>
      </c>
      <c r="AT4" s="156">
        <v>44249</v>
      </c>
      <c r="AU4" s="156">
        <v>44250</v>
      </c>
      <c r="AV4" s="156">
        <v>44251</v>
      </c>
      <c r="AW4" s="156">
        <v>44252</v>
      </c>
    </row>
    <row r="5" spans="1:49" x14ac:dyDescent="0.25">
      <c r="A5" s="7"/>
      <c r="B5" s="7"/>
      <c r="C5" s="7"/>
      <c r="D5" s="7"/>
      <c r="E5" s="7"/>
      <c r="F5" s="7"/>
      <c r="G5" s="186" t="s">
        <v>188</v>
      </c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4"/>
      <c r="AG5" s="4"/>
      <c r="AH5" s="4"/>
      <c r="AI5" s="4"/>
      <c r="AJ5" s="1">
        <f t="shared" si="0"/>
        <v>3</v>
      </c>
      <c r="AK5" s="6">
        <v>43933</v>
      </c>
      <c r="AL5" s="6">
        <v>43934</v>
      </c>
      <c r="AM5" s="6">
        <v>43935</v>
      </c>
      <c r="AN5" s="6">
        <v>43943</v>
      </c>
      <c r="AO5" s="6">
        <v>43944</v>
      </c>
      <c r="AQ5" s="174"/>
      <c r="AR5" s="155">
        <v>3</v>
      </c>
      <c r="AS5" s="156">
        <v>44262</v>
      </c>
      <c r="AT5" s="156">
        <v>44263</v>
      </c>
      <c r="AU5" s="156">
        <v>44264</v>
      </c>
      <c r="AV5" s="156">
        <v>44258</v>
      </c>
      <c r="AW5" s="156">
        <v>44259</v>
      </c>
    </row>
    <row r="6" spans="1:49" x14ac:dyDescent="0.25">
      <c r="A6" s="7"/>
      <c r="B6" s="7"/>
      <c r="C6" s="7"/>
      <c r="D6" s="7"/>
      <c r="E6" s="7"/>
      <c r="F6" s="7"/>
      <c r="G6" s="198" t="s">
        <v>9</v>
      </c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4"/>
      <c r="AG6" s="4"/>
      <c r="AH6" s="4"/>
      <c r="AI6" s="4"/>
      <c r="AJ6" s="1">
        <f t="shared" si="0"/>
        <v>4</v>
      </c>
      <c r="AK6" s="6">
        <v>43940</v>
      </c>
      <c r="AL6" s="6">
        <v>43941</v>
      </c>
      <c r="AM6" s="6">
        <v>43949</v>
      </c>
      <c r="AN6" s="6">
        <v>43950</v>
      </c>
      <c r="AO6" s="6">
        <v>43951</v>
      </c>
      <c r="AQ6" s="174"/>
      <c r="AR6" s="155">
        <v>4</v>
      </c>
      <c r="AS6" s="156">
        <v>44269</v>
      </c>
      <c r="AT6" s="156">
        <v>44270</v>
      </c>
      <c r="AU6" s="156">
        <v>44271</v>
      </c>
      <c r="AV6" s="156">
        <v>44265</v>
      </c>
      <c r="AW6" s="156">
        <v>44266</v>
      </c>
    </row>
    <row r="7" spans="1:49" x14ac:dyDescent="0.25">
      <c r="A7" s="7"/>
      <c r="B7" s="7"/>
      <c r="C7" s="7"/>
      <c r="D7" s="7"/>
      <c r="E7" s="7"/>
      <c r="F7" s="7"/>
      <c r="G7" s="198" t="s">
        <v>10</v>
      </c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J7" s="1">
        <f t="shared" si="0"/>
        <v>5</v>
      </c>
      <c r="AK7" s="6">
        <v>43947</v>
      </c>
      <c r="AL7" s="6">
        <v>43948</v>
      </c>
      <c r="AM7" s="6">
        <v>43956</v>
      </c>
      <c r="AN7" s="6">
        <v>43957</v>
      </c>
      <c r="AO7" s="6">
        <v>43958</v>
      </c>
      <c r="AQ7" s="174"/>
      <c r="AR7" s="155">
        <v>5</v>
      </c>
      <c r="AS7" s="156">
        <v>44276</v>
      </c>
      <c r="AT7" s="156">
        <v>44277</v>
      </c>
      <c r="AU7" s="156">
        <v>44278</v>
      </c>
      <c r="AV7" s="156">
        <v>44272</v>
      </c>
      <c r="AW7" s="156">
        <v>44273</v>
      </c>
    </row>
    <row r="8" spans="1:49" x14ac:dyDescent="0.25">
      <c r="A8" s="184"/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J8" s="1">
        <f t="shared" si="0"/>
        <v>6</v>
      </c>
      <c r="AK8" s="6">
        <v>43954</v>
      </c>
      <c r="AL8" s="6">
        <v>43955</v>
      </c>
      <c r="AM8" s="6">
        <v>43963</v>
      </c>
      <c r="AN8" s="6">
        <v>43964</v>
      </c>
      <c r="AO8" s="6">
        <v>43965</v>
      </c>
      <c r="AQ8" s="174"/>
      <c r="AR8" s="155">
        <v>6</v>
      </c>
      <c r="AS8" s="156">
        <v>44283</v>
      </c>
      <c r="AT8" s="156">
        <v>44284</v>
      </c>
      <c r="AU8" s="156">
        <v>44285</v>
      </c>
      <c r="AV8" s="156">
        <v>44279</v>
      </c>
      <c r="AW8" s="156">
        <v>44280</v>
      </c>
    </row>
    <row r="9" spans="1:49" x14ac:dyDescent="0.25">
      <c r="A9" s="199" t="s">
        <v>11</v>
      </c>
      <c r="B9" s="176"/>
      <c r="C9" s="176"/>
      <c r="D9" s="176"/>
      <c r="E9" s="176"/>
      <c r="F9" s="176"/>
      <c r="G9" s="176"/>
      <c r="H9" s="8"/>
      <c r="I9" s="192" t="s">
        <v>12</v>
      </c>
      <c r="J9" s="176"/>
      <c r="K9" s="176"/>
      <c r="L9" s="176"/>
      <c r="M9" s="176"/>
      <c r="N9" s="176"/>
      <c r="O9" s="176"/>
      <c r="P9" s="8"/>
      <c r="Q9" s="192" t="s">
        <v>13</v>
      </c>
      <c r="R9" s="176"/>
      <c r="S9" s="176"/>
      <c r="T9" s="176"/>
      <c r="U9" s="176"/>
      <c r="V9" s="176"/>
      <c r="W9" s="176"/>
      <c r="X9" s="8"/>
      <c r="Y9" s="192" t="s">
        <v>14</v>
      </c>
      <c r="Z9" s="176"/>
      <c r="AA9" s="176"/>
      <c r="AB9" s="176"/>
      <c r="AC9" s="176"/>
      <c r="AD9" s="176"/>
      <c r="AE9" s="176"/>
      <c r="AF9" s="4"/>
      <c r="AG9" s="4"/>
      <c r="AH9" s="4"/>
      <c r="AI9" s="4"/>
      <c r="AJ9" s="1">
        <f t="shared" si="0"/>
        <v>7</v>
      </c>
      <c r="AK9" s="6">
        <v>43961</v>
      </c>
      <c r="AL9" s="6">
        <v>43962</v>
      </c>
      <c r="AM9" s="6">
        <v>43970</v>
      </c>
      <c r="AN9" s="6">
        <v>43971</v>
      </c>
      <c r="AO9" s="6">
        <v>43972</v>
      </c>
      <c r="AQ9" s="174"/>
      <c r="AR9" s="155">
        <v>7</v>
      </c>
      <c r="AS9" s="156">
        <v>44290</v>
      </c>
      <c r="AT9" s="156">
        <v>44291</v>
      </c>
      <c r="AU9" s="156">
        <v>44292</v>
      </c>
      <c r="AV9" s="156">
        <v>44286</v>
      </c>
      <c r="AW9" s="156">
        <v>44287</v>
      </c>
    </row>
    <row r="10" spans="1:49" x14ac:dyDescent="0.25">
      <c r="A10" s="119" t="s">
        <v>15</v>
      </c>
      <c r="B10" s="119" t="s">
        <v>16</v>
      </c>
      <c r="C10" s="119" t="s">
        <v>17</v>
      </c>
      <c r="D10" s="119" t="s">
        <v>18</v>
      </c>
      <c r="E10" s="120" t="s">
        <v>19</v>
      </c>
      <c r="F10" s="119" t="s">
        <v>20</v>
      </c>
      <c r="G10" s="119" t="s">
        <v>21</v>
      </c>
      <c r="H10" s="8"/>
      <c r="I10" s="119" t="s">
        <v>15</v>
      </c>
      <c r="J10" s="119" t="s">
        <v>16</v>
      </c>
      <c r="K10" s="119" t="s">
        <v>17</v>
      </c>
      <c r="L10" s="119" t="s">
        <v>18</v>
      </c>
      <c r="M10" s="120" t="s">
        <v>19</v>
      </c>
      <c r="N10" s="119" t="s">
        <v>20</v>
      </c>
      <c r="O10" s="119" t="s">
        <v>21</v>
      </c>
      <c r="P10" s="8"/>
      <c r="Q10" s="119" t="s">
        <v>15</v>
      </c>
      <c r="R10" s="119" t="s">
        <v>16</v>
      </c>
      <c r="S10" s="119" t="s">
        <v>17</v>
      </c>
      <c r="T10" s="119" t="s">
        <v>18</v>
      </c>
      <c r="U10" s="120" t="s">
        <v>19</v>
      </c>
      <c r="V10" s="119" t="s">
        <v>20</v>
      </c>
      <c r="W10" s="120" t="s">
        <v>22</v>
      </c>
      <c r="X10" s="8"/>
      <c r="Y10" s="119" t="s">
        <v>15</v>
      </c>
      <c r="Z10" s="119" t="s">
        <v>16</v>
      </c>
      <c r="AA10" s="119" t="s">
        <v>17</v>
      </c>
      <c r="AB10" s="119" t="s">
        <v>18</v>
      </c>
      <c r="AC10" s="120" t="s">
        <v>19</v>
      </c>
      <c r="AD10" s="119" t="s">
        <v>20</v>
      </c>
      <c r="AE10" s="119" t="s">
        <v>21</v>
      </c>
      <c r="AF10" s="178" t="s">
        <v>23</v>
      </c>
      <c r="AG10" s="11" t="s">
        <v>24</v>
      </c>
      <c r="AH10" s="11" t="s">
        <v>25</v>
      </c>
      <c r="AI10" s="11" t="s">
        <v>26</v>
      </c>
      <c r="AJ10" s="1">
        <f t="shared" si="0"/>
        <v>8</v>
      </c>
      <c r="AK10" s="6">
        <v>43968</v>
      </c>
      <c r="AL10" s="6">
        <v>43969</v>
      </c>
      <c r="AM10" s="6">
        <v>43977</v>
      </c>
      <c r="AN10" s="6">
        <v>43978</v>
      </c>
      <c r="AO10" s="6">
        <v>43979</v>
      </c>
      <c r="AQ10" s="174"/>
      <c r="AR10" s="155">
        <v>8</v>
      </c>
      <c r="AS10" s="156">
        <v>44297</v>
      </c>
      <c r="AT10" s="156">
        <v>44298</v>
      </c>
      <c r="AU10" s="156">
        <v>44299</v>
      </c>
      <c r="AV10" s="156">
        <v>44293</v>
      </c>
      <c r="AW10" s="156">
        <v>44294</v>
      </c>
    </row>
    <row r="11" spans="1:49" x14ac:dyDescent="0.25">
      <c r="A11" s="8"/>
      <c r="B11" s="8"/>
      <c r="C11" s="8"/>
      <c r="D11" s="8"/>
      <c r="E11" s="8"/>
      <c r="F11" s="8"/>
      <c r="G11" s="121">
        <f>F11+1</f>
        <v>1</v>
      </c>
      <c r="H11" s="8"/>
      <c r="I11" s="8"/>
      <c r="J11" s="8"/>
      <c r="K11" s="122">
        <v>1</v>
      </c>
      <c r="L11" s="122">
        <f>K11+1</f>
        <v>2</v>
      </c>
      <c r="M11" s="122">
        <f t="shared" ref="M11:O11" si="1">L11+1</f>
        <v>3</v>
      </c>
      <c r="N11" s="122">
        <f t="shared" si="1"/>
        <v>4</v>
      </c>
      <c r="O11" s="123">
        <f t="shared" si="1"/>
        <v>5</v>
      </c>
      <c r="P11" s="8"/>
      <c r="Q11" s="124"/>
      <c r="R11" s="124"/>
      <c r="S11" s="125">
        <v>1</v>
      </c>
      <c r="T11" s="122">
        <f>S11+1</f>
        <v>2</v>
      </c>
      <c r="U11" s="124">
        <f t="shared" ref="U11:V11" si="2">T11+1</f>
        <v>3</v>
      </c>
      <c r="V11" s="124">
        <f t="shared" si="2"/>
        <v>4</v>
      </c>
      <c r="W11" s="126">
        <f>V11+1</f>
        <v>5</v>
      </c>
      <c r="X11" s="8"/>
      <c r="Y11" s="8"/>
      <c r="Z11" s="124"/>
      <c r="AA11" s="124"/>
      <c r="AB11" s="124"/>
      <c r="AC11" s="124"/>
      <c r="AD11" s="124">
        <v>1</v>
      </c>
      <c r="AE11" s="127">
        <f t="shared" ref="AE11:AE12" si="3">AD11+1</f>
        <v>2</v>
      </c>
      <c r="AF11" s="179"/>
      <c r="AG11" s="21" t="s">
        <v>27</v>
      </c>
      <c r="AH11" s="8">
        <f>O18</f>
        <v>10</v>
      </c>
      <c r="AI11" s="8">
        <f>J18</f>
        <v>0</v>
      </c>
      <c r="AJ11" s="1">
        <f t="shared" si="0"/>
        <v>9</v>
      </c>
      <c r="AK11" s="6">
        <v>43975</v>
      </c>
      <c r="AL11" s="6">
        <v>43976</v>
      </c>
      <c r="AM11" s="6">
        <v>43984</v>
      </c>
      <c r="AN11" s="6">
        <v>43992</v>
      </c>
      <c r="AO11" s="6">
        <v>43993</v>
      </c>
      <c r="AQ11" s="174"/>
      <c r="AR11" s="155">
        <v>9</v>
      </c>
      <c r="AS11" s="156">
        <v>44304</v>
      </c>
      <c r="AT11" s="156">
        <v>44305</v>
      </c>
      <c r="AU11" s="156">
        <v>44306</v>
      </c>
      <c r="AV11" s="156">
        <v>44300</v>
      </c>
      <c r="AW11" s="156">
        <v>44315</v>
      </c>
    </row>
    <row r="12" spans="1:49" x14ac:dyDescent="0.25">
      <c r="A12" s="128">
        <f>G11+1</f>
        <v>2</v>
      </c>
      <c r="B12" s="122">
        <f t="shared" ref="B12:G15" si="4">A12+1</f>
        <v>3</v>
      </c>
      <c r="C12" s="122">
        <f t="shared" si="4"/>
        <v>4</v>
      </c>
      <c r="D12" s="122">
        <f t="shared" si="4"/>
        <v>5</v>
      </c>
      <c r="E12" s="122">
        <f t="shared" si="4"/>
        <v>6</v>
      </c>
      <c r="F12" s="122">
        <f t="shared" si="4"/>
        <v>7</v>
      </c>
      <c r="G12" s="126">
        <f t="shared" si="4"/>
        <v>8</v>
      </c>
      <c r="H12" s="8"/>
      <c r="I12" s="128">
        <f>O11+1</f>
        <v>6</v>
      </c>
      <c r="J12" s="122">
        <f t="shared" ref="J12:O15" si="5">I12+1</f>
        <v>7</v>
      </c>
      <c r="K12" s="122">
        <f t="shared" si="5"/>
        <v>8</v>
      </c>
      <c r="L12" s="122">
        <f t="shared" si="5"/>
        <v>9</v>
      </c>
      <c r="M12" s="122">
        <f t="shared" si="5"/>
        <v>10</v>
      </c>
      <c r="N12" s="122">
        <f t="shared" si="5"/>
        <v>11</v>
      </c>
      <c r="O12" s="126">
        <f t="shared" si="5"/>
        <v>12</v>
      </c>
      <c r="P12" s="8"/>
      <c r="Q12" s="128">
        <f>W11+1</f>
        <v>6</v>
      </c>
      <c r="R12" s="124">
        <f t="shared" ref="R12:W15" si="6">Q12+1</f>
        <v>7</v>
      </c>
      <c r="S12" s="124">
        <f>R12+1</f>
        <v>8</v>
      </c>
      <c r="T12" s="124">
        <f t="shared" si="6"/>
        <v>9</v>
      </c>
      <c r="U12" s="124">
        <f t="shared" si="6"/>
        <v>10</v>
      </c>
      <c r="V12" s="124">
        <f t="shared" si="6"/>
        <v>11</v>
      </c>
      <c r="W12" s="127">
        <f t="shared" si="6"/>
        <v>12</v>
      </c>
      <c r="X12" s="8"/>
      <c r="Y12" s="128">
        <f>AE11+1</f>
        <v>3</v>
      </c>
      <c r="Z12" s="124">
        <f t="shared" ref="Z12:AE15" si="7">Y12+1</f>
        <v>4</v>
      </c>
      <c r="AA12" s="124">
        <f t="shared" si="7"/>
        <v>5</v>
      </c>
      <c r="AB12" s="124">
        <f t="shared" si="7"/>
        <v>6</v>
      </c>
      <c r="AC12" s="124">
        <f t="shared" si="7"/>
        <v>7</v>
      </c>
      <c r="AD12" s="124">
        <f t="shared" si="7"/>
        <v>8</v>
      </c>
      <c r="AE12" s="127">
        <f t="shared" si="3"/>
        <v>9</v>
      </c>
      <c r="AF12" s="179"/>
      <c r="AG12" s="21" t="s">
        <v>28</v>
      </c>
      <c r="AH12" s="8">
        <f>W18</f>
        <v>23</v>
      </c>
      <c r="AI12" s="8">
        <f>R18</f>
        <v>2</v>
      </c>
      <c r="AJ12" s="1">
        <f t="shared" si="0"/>
        <v>10</v>
      </c>
      <c r="AK12" s="6">
        <v>43982</v>
      </c>
      <c r="AL12" s="6">
        <v>43983</v>
      </c>
      <c r="AM12" s="6">
        <v>43991</v>
      </c>
      <c r="AN12" s="6">
        <v>43999</v>
      </c>
      <c r="AO12" s="6">
        <v>44000</v>
      </c>
      <c r="AQ12" s="174"/>
      <c r="AR12" s="155">
        <v>10</v>
      </c>
      <c r="AS12" s="156">
        <v>44311</v>
      </c>
      <c r="AT12" s="156">
        <v>44312</v>
      </c>
      <c r="AU12" s="156">
        <v>44313</v>
      </c>
      <c r="AV12" s="156">
        <v>44314</v>
      </c>
      <c r="AW12" s="156">
        <v>44322</v>
      </c>
    </row>
    <row r="13" spans="1:49" x14ac:dyDescent="0.25">
      <c r="A13" s="128">
        <f t="shared" ref="A13:A15" si="8">A12+7</f>
        <v>9</v>
      </c>
      <c r="B13" s="122">
        <f t="shared" si="4"/>
        <v>10</v>
      </c>
      <c r="C13" s="122">
        <f t="shared" si="4"/>
        <v>11</v>
      </c>
      <c r="D13" s="122">
        <f t="shared" si="4"/>
        <v>12</v>
      </c>
      <c r="E13" s="122">
        <f t="shared" si="4"/>
        <v>13</v>
      </c>
      <c r="F13" s="122">
        <f t="shared" si="4"/>
        <v>14</v>
      </c>
      <c r="G13" s="129">
        <f t="shared" si="4"/>
        <v>15</v>
      </c>
      <c r="H13" s="8"/>
      <c r="I13" s="128">
        <f t="shared" ref="I13:I15" si="9">I12+7</f>
        <v>13</v>
      </c>
      <c r="J13" s="130">
        <f t="shared" si="5"/>
        <v>14</v>
      </c>
      <c r="K13" s="124">
        <f t="shared" si="5"/>
        <v>15</v>
      </c>
      <c r="L13" s="124">
        <f t="shared" si="5"/>
        <v>16</v>
      </c>
      <c r="M13" s="124">
        <f t="shared" si="5"/>
        <v>17</v>
      </c>
      <c r="N13" s="124">
        <f t="shared" si="5"/>
        <v>18</v>
      </c>
      <c r="O13" s="126">
        <f t="shared" si="5"/>
        <v>19</v>
      </c>
      <c r="P13" s="8"/>
      <c r="Q13" s="128">
        <f t="shared" ref="Q13:Q15" si="10">Q12+7</f>
        <v>13</v>
      </c>
      <c r="R13" s="124">
        <f>Q13+1</f>
        <v>14</v>
      </c>
      <c r="S13" s="124">
        <f>R13+1</f>
        <v>15</v>
      </c>
      <c r="T13" s="124">
        <f t="shared" si="6"/>
        <v>16</v>
      </c>
      <c r="U13" s="124">
        <f t="shared" si="6"/>
        <v>17</v>
      </c>
      <c r="V13" s="124">
        <f t="shared" si="6"/>
        <v>18</v>
      </c>
      <c r="W13" s="127">
        <f t="shared" si="6"/>
        <v>19</v>
      </c>
      <c r="X13" s="8"/>
      <c r="Y13" s="128">
        <f t="shared" ref="Y13:AB15" si="11">Y12+7</f>
        <v>10</v>
      </c>
      <c r="Z13" s="124">
        <f t="shared" si="11"/>
        <v>11</v>
      </c>
      <c r="AA13" s="124">
        <f t="shared" si="11"/>
        <v>12</v>
      </c>
      <c r="AB13" s="124">
        <f t="shared" si="11"/>
        <v>13</v>
      </c>
      <c r="AC13" s="124">
        <f t="shared" si="7"/>
        <v>14</v>
      </c>
      <c r="AD13" s="131">
        <f t="shared" si="7"/>
        <v>15</v>
      </c>
      <c r="AE13" s="126">
        <f t="shared" si="7"/>
        <v>16</v>
      </c>
      <c r="AF13" s="179"/>
      <c r="AG13" s="21" t="s">
        <v>29</v>
      </c>
      <c r="AH13" s="8">
        <f>AE18</f>
        <v>20</v>
      </c>
      <c r="AI13" s="8">
        <f>Z18</f>
        <v>2</v>
      </c>
      <c r="AJ13" s="1">
        <f t="shared" si="0"/>
        <v>11</v>
      </c>
      <c r="AK13" s="6">
        <v>43989</v>
      </c>
      <c r="AL13" s="6">
        <v>43990</v>
      </c>
      <c r="AM13" s="6">
        <v>43998</v>
      </c>
      <c r="AN13" s="6">
        <v>44006</v>
      </c>
      <c r="AO13" s="6">
        <v>44007</v>
      </c>
      <c r="AQ13" s="174"/>
      <c r="AR13" s="155">
        <v>11</v>
      </c>
      <c r="AS13" s="156">
        <v>44318</v>
      </c>
      <c r="AT13" s="156">
        <v>44319</v>
      </c>
      <c r="AU13" s="156">
        <v>44320</v>
      </c>
      <c r="AV13" s="156">
        <v>44321</v>
      </c>
      <c r="AW13" s="156">
        <v>44329</v>
      </c>
    </row>
    <row r="14" spans="1:49" x14ac:dyDescent="0.25">
      <c r="A14" s="128">
        <f t="shared" si="8"/>
        <v>16</v>
      </c>
      <c r="B14" s="122">
        <f t="shared" si="4"/>
        <v>17</v>
      </c>
      <c r="C14" s="122">
        <f t="shared" si="4"/>
        <v>18</v>
      </c>
      <c r="D14" s="122">
        <f t="shared" si="4"/>
        <v>19</v>
      </c>
      <c r="E14" s="122">
        <f t="shared" si="4"/>
        <v>20</v>
      </c>
      <c r="F14" s="122">
        <f t="shared" si="4"/>
        <v>21</v>
      </c>
      <c r="G14" s="128">
        <f t="shared" si="4"/>
        <v>22</v>
      </c>
      <c r="H14" s="8"/>
      <c r="I14" s="128">
        <f t="shared" si="9"/>
        <v>20</v>
      </c>
      <c r="J14" s="124">
        <f t="shared" si="5"/>
        <v>21</v>
      </c>
      <c r="K14" s="124">
        <f t="shared" si="5"/>
        <v>22</v>
      </c>
      <c r="L14" s="124">
        <f t="shared" si="5"/>
        <v>23</v>
      </c>
      <c r="M14" s="124">
        <f t="shared" si="5"/>
        <v>24</v>
      </c>
      <c r="N14" s="124">
        <f t="shared" si="5"/>
        <v>25</v>
      </c>
      <c r="O14" s="126">
        <f t="shared" si="5"/>
        <v>26</v>
      </c>
      <c r="P14" s="8"/>
      <c r="Q14" s="128">
        <f t="shared" si="10"/>
        <v>20</v>
      </c>
      <c r="R14" s="124">
        <f t="shared" si="6"/>
        <v>21</v>
      </c>
      <c r="S14" s="124">
        <f t="shared" si="6"/>
        <v>22</v>
      </c>
      <c r="T14" s="124">
        <f t="shared" si="6"/>
        <v>23</v>
      </c>
      <c r="U14" s="124">
        <f t="shared" si="6"/>
        <v>24</v>
      </c>
      <c r="V14" s="124">
        <f t="shared" si="6"/>
        <v>25</v>
      </c>
      <c r="W14" s="126">
        <f t="shared" si="6"/>
        <v>26</v>
      </c>
      <c r="X14" s="8"/>
      <c r="Y14" s="128">
        <f t="shared" si="11"/>
        <v>17</v>
      </c>
      <c r="Z14" s="124">
        <f t="shared" si="7"/>
        <v>18</v>
      </c>
      <c r="AA14" s="124">
        <f t="shared" si="7"/>
        <v>19</v>
      </c>
      <c r="AB14" s="124">
        <f t="shared" si="7"/>
        <v>20</v>
      </c>
      <c r="AC14" s="131">
        <f t="shared" si="7"/>
        <v>21</v>
      </c>
      <c r="AD14" s="122">
        <f t="shared" si="7"/>
        <v>22</v>
      </c>
      <c r="AE14" s="126">
        <f t="shared" si="7"/>
        <v>23</v>
      </c>
      <c r="AF14" s="179"/>
      <c r="AG14" s="21" t="s">
        <v>30</v>
      </c>
      <c r="AH14" s="8">
        <f>G30</f>
        <v>23</v>
      </c>
      <c r="AI14" s="8">
        <f>C30</f>
        <v>1</v>
      </c>
      <c r="AJ14" s="1">
        <f t="shared" si="0"/>
        <v>12</v>
      </c>
      <c r="AK14" s="6">
        <v>43996</v>
      </c>
      <c r="AL14" s="6">
        <v>43997</v>
      </c>
      <c r="AM14" s="6">
        <v>44005</v>
      </c>
      <c r="AN14" s="6">
        <v>44013</v>
      </c>
      <c r="AO14" s="6">
        <v>44014</v>
      </c>
      <c r="AQ14" s="174"/>
      <c r="AR14" s="155">
        <v>12</v>
      </c>
      <c r="AS14" s="156">
        <v>44325</v>
      </c>
      <c r="AT14" s="156">
        <v>44326</v>
      </c>
      <c r="AU14" s="156">
        <v>44327</v>
      </c>
      <c r="AV14" s="156">
        <v>44328</v>
      </c>
      <c r="AW14" s="156">
        <v>44336</v>
      </c>
    </row>
    <row r="15" spans="1:49" x14ac:dyDescent="0.25">
      <c r="A15" s="128">
        <f t="shared" si="8"/>
        <v>23</v>
      </c>
      <c r="B15" s="122">
        <f t="shared" si="4"/>
        <v>24</v>
      </c>
      <c r="C15" s="122">
        <f t="shared" si="4"/>
        <v>25</v>
      </c>
      <c r="D15" s="122">
        <f t="shared" si="4"/>
        <v>26</v>
      </c>
      <c r="E15" s="122">
        <f t="shared" si="4"/>
        <v>27</v>
      </c>
      <c r="F15" s="122">
        <f t="shared" si="4"/>
        <v>28</v>
      </c>
      <c r="G15" s="128">
        <f t="shared" si="4"/>
        <v>29</v>
      </c>
      <c r="H15" s="8"/>
      <c r="I15" s="128">
        <f t="shared" si="9"/>
        <v>27</v>
      </c>
      <c r="J15" s="125">
        <f t="shared" si="5"/>
        <v>28</v>
      </c>
      <c r="K15" s="124"/>
      <c r="L15" s="124"/>
      <c r="M15" s="124"/>
      <c r="N15" s="124"/>
      <c r="O15" s="8"/>
      <c r="P15" s="8"/>
      <c r="Q15" s="128">
        <f t="shared" si="10"/>
        <v>27</v>
      </c>
      <c r="R15" s="124">
        <f t="shared" si="6"/>
        <v>28</v>
      </c>
      <c r="S15" s="124">
        <f t="shared" si="6"/>
        <v>29</v>
      </c>
      <c r="T15" s="124">
        <f t="shared" si="6"/>
        <v>30</v>
      </c>
      <c r="U15" s="124">
        <f t="shared" si="6"/>
        <v>31</v>
      </c>
      <c r="V15" s="124"/>
      <c r="X15" s="8"/>
      <c r="Y15" s="128">
        <f t="shared" si="11"/>
        <v>24</v>
      </c>
      <c r="Z15" s="124">
        <f t="shared" si="7"/>
        <v>25</v>
      </c>
      <c r="AA15" s="124">
        <f t="shared" si="7"/>
        <v>26</v>
      </c>
      <c r="AB15" s="124">
        <f t="shared" si="7"/>
        <v>27</v>
      </c>
      <c r="AC15" s="124">
        <f t="shared" si="7"/>
        <v>28</v>
      </c>
      <c r="AD15" s="124">
        <f t="shared" si="7"/>
        <v>29</v>
      </c>
      <c r="AE15" s="126">
        <f t="shared" si="7"/>
        <v>30</v>
      </c>
      <c r="AF15" s="179"/>
      <c r="AG15" s="21" t="s">
        <v>31</v>
      </c>
      <c r="AH15" s="8">
        <f>M31</f>
        <v>0</v>
      </c>
      <c r="AI15" s="8">
        <f>J31</f>
        <v>2</v>
      </c>
      <c r="AJ15" s="1">
        <f t="shared" si="0"/>
        <v>13</v>
      </c>
      <c r="AK15" s="6">
        <v>44003</v>
      </c>
      <c r="AL15" s="6">
        <v>44004</v>
      </c>
      <c r="AM15" s="6">
        <v>44012</v>
      </c>
      <c r="AN15" s="6">
        <v>44020</v>
      </c>
      <c r="AO15" s="6">
        <v>44021</v>
      </c>
      <c r="AQ15" s="174"/>
      <c r="AR15" s="155">
        <v>13</v>
      </c>
      <c r="AS15" s="156">
        <v>44332</v>
      </c>
      <c r="AT15" s="156">
        <v>44333</v>
      </c>
      <c r="AU15" s="156">
        <v>44334</v>
      </c>
      <c r="AV15" s="156">
        <v>44335</v>
      </c>
      <c r="AW15" s="156">
        <v>44343</v>
      </c>
    </row>
    <row r="16" spans="1:49" x14ac:dyDescent="0.25">
      <c r="A16" s="132">
        <v>30</v>
      </c>
      <c r="B16" s="122">
        <v>31</v>
      </c>
      <c r="C16" s="124"/>
      <c r="D16" s="124"/>
      <c r="E16" s="124"/>
      <c r="F16" s="124"/>
      <c r="G16" s="124"/>
      <c r="H16" s="8"/>
      <c r="I16" s="124"/>
      <c r="J16" s="124"/>
      <c r="K16" s="124"/>
      <c r="L16" s="124"/>
      <c r="M16" s="124"/>
      <c r="N16" s="124"/>
      <c r="O16" s="124"/>
      <c r="P16" s="8"/>
      <c r="V16" s="124"/>
      <c r="W16" s="124"/>
      <c r="X16" s="8"/>
      <c r="AF16" s="179"/>
      <c r="AG16" s="21" t="s">
        <v>32</v>
      </c>
      <c r="AH16" s="8" t="e">
        <f t="shared" ref="AH16:AI16" si="12">#REF!</f>
        <v>#REF!</v>
      </c>
      <c r="AI16" s="8" t="e">
        <f t="shared" si="12"/>
        <v>#REF!</v>
      </c>
      <c r="AJ16" s="1">
        <f t="shared" si="0"/>
        <v>14</v>
      </c>
      <c r="AK16" s="6">
        <v>44010</v>
      </c>
      <c r="AL16" s="6">
        <v>44011</v>
      </c>
      <c r="AM16" s="6">
        <v>44019</v>
      </c>
      <c r="AN16" s="6">
        <v>44027</v>
      </c>
      <c r="AO16" s="6">
        <v>44028</v>
      </c>
      <c r="AQ16" s="174"/>
      <c r="AR16" s="155">
        <v>14</v>
      </c>
      <c r="AS16" s="156">
        <v>44339</v>
      </c>
      <c r="AT16" s="156">
        <v>44340</v>
      </c>
      <c r="AU16" s="156">
        <v>44341</v>
      </c>
      <c r="AV16" s="156">
        <v>44342</v>
      </c>
      <c r="AW16" s="156">
        <v>44350</v>
      </c>
    </row>
    <row r="17" spans="1:49" s="29" customFormat="1" x14ac:dyDescent="0.25">
      <c r="A17" s="194"/>
      <c r="B17" s="194"/>
      <c r="C17" s="194"/>
      <c r="D17" s="194"/>
      <c r="E17" s="194"/>
      <c r="F17" s="194"/>
      <c r="G17" s="194"/>
      <c r="H17" s="27"/>
      <c r="I17" s="28"/>
      <c r="J17" s="28"/>
      <c r="P17" s="27"/>
      <c r="Q17" s="133"/>
      <c r="R17" s="133"/>
      <c r="S17" s="133"/>
      <c r="T17" s="133"/>
      <c r="U17" s="133"/>
      <c r="V17" s="133"/>
      <c r="W17" s="134"/>
      <c r="X17" s="27"/>
      <c r="Y17" s="194"/>
      <c r="Z17" s="194"/>
      <c r="AA17" s="194"/>
      <c r="AB17" s="194"/>
      <c r="AC17" s="194"/>
      <c r="AD17" s="194"/>
      <c r="AE17" s="194"/>
      <c r="AF17" s="179"/>
      <c r="AG17" s="30"/>
      <c r="AH17" s="30"/>
      <c r="AI17" s="31"/>
      <c r="AK17" s="32"/>
      <c r="AL17" s="32"/>
      <c r="AM17" s="32"/>
      <c r="AN17" s="32"/>
      <c r="AO17" s="32"/>
      <c r="AQ17" s="174"/>
      <c r="AR17" s="155">
        <v>15</v>
      </c>
      <c r="AS17" s="156">
        <v>44346</v>
      </c>
      <c r="AT17" s="156">
        <v>44347</v>
      </c>
      <c r="AU17" s="156">
        <v>44348</v>
      </c>
      <c r="AV17" s="156">
        <v>44349</v>
      </c>
      <c r="AW17" s="156">
        <v>44357</v>
      </c>
    </row>
    <row r="18" spans="1:49" x14ac:dyDescent="0.25">
      <c r="B18" s="43" t="s">
        <v>26</v>
      </c>
      <c r="C18" s="43">
        <v>0</v>
      </c>
      <c r="D18" s="34"/>
      <c r="E18" s="34"/>
      <c r="F18" s="56" t="s">
        <v>25</v>
      </c>
      <c r="G18" s="71">
        <f>COUNT(B11:F16)-C19+C18</f>
        <v>0</v>
      </c>
      <c r="H18" s="37"/>
      <c r="I18" s="43" t="s">
        <v>26</v>
      </c>
      <c r="J18" s="43">
        <v>0</v>
      </c>
      <c r="K18" s="38"/>
      <c r="L18" s="34"/>
      <c r="M18" s="34"/>
      <c r="N18" s="56" t="s">
        <v>25</v>
      </c>
      <c r="O18" s="71">
        <f>COUNT(J11:N16)-J19+J18</f>
        <v>10</v>
      </c>
      <c r="P18" s="135"/>
      <c r="Q18" s="43" t="s">
        <v>26</v>
      </c>
      <c r="R18" s="43">
        <v>2</v>
      </c>
      <c r="S18" s="38"/>
      <c r="T18" s="34"/>
      <c r="U18" s="34"/>
      <c r="V18" s="56" t="s">
        <v>25</v>
      </c>
      <c r="W18" s="71">
        <f>COUNT(R11:V16)-R19+R18</f>
        <v>23</v>
      </c>
      <c r="X18" s="135"/>
      <c r="Y18" s="43" t="s">
        <v>26</v>
      </c>
      <c r="Z18" s="43">
        <v>2</v>
      </c>
      <c r="AA18" s="38"/>
      <c r="AB18" s="34"/>
      <c r="AC18" s="34"/>
      <c r="AD18" s="56" t="s">
        <v>25</v>
      </c>
      <c r="AE18" s="71">
        <f>COUNT(Z11:AD16)-Z19+Z18</f>
        <v>20</v>
      </c>
      <c r="AF18" s="179"/>
      <c r="AG18" s="40" t="s">
        <v>33</v>
      </c>
      <c r="AH18" s="41" t="e">
        <f t="shared" ref="AH18:AI18" si="13">SUM(AH11:AH16)</f>
        <v>#REF!</v>
      </c>
      <c r="AI18" s="42" t="e">
        <f t="shared" si="13"/>
        <v>#REF!</v>
      </c>
      <c r="AJ18" s="1">
        <f>AJ16+1</f>
        <v>15</v>
      </c>
      <c r="AK18" s="6">
        <v>44017</v>
      </c>
      <c r="AL18" s="6">
        <v>44018</v>
      </c>
      <c r="AM18" s="6">
        <v>44026</v>
      </c>
      <c r="AN18" s="6">
        <v>44034</v>
      </c>
      <c r="AO18" s="6">
        <v>44035</v>
      </c>
      <c r="AQ18" s="174"/>
      <c r="AR18" s="155">
        <v>16</v>
      </c>
      <c r="AS18" s="156">
        <v>44353</v>
      </c>
      <c r="AT18" s="156">
        <v>44354</v>
      </c>
      <c r="AU18" s="156">
        <v>44355</v>
      </c>
      <c r="AV18" s="156">
        <v>44356</v>
      </c>
      <c r="AW18" s="157">
        <v>44371</v>
      </c>
    </row>
    <row r="19" spans="1:49" x14ac:dyDescent="0.25">
      <c r="B19" s="43" t="s">
        <v>34</v>
      </c>
      <c r="C19" s="43">
        <v>21</v>
      </c>
      <c r="D19" s="136"/>
      <c r="E19" s="136"/>
      <c r="F19" s="136"/>
      <c r="G19" s="136"/>
      <c r="H19" s="136"/>
      <c r="I19" s="43" t="str">
        <f>$B$19</f>
        <v>Recesso</v>
      </c>
      <c r="J19" s="43">
        <v>10</v>
      </c>
      <c r="K19" s="43"/>
      <c r="L19" s="136"/>
      <c r="M19" s="136"/>
      <c r="N19" s="136"/>
      <c r="O19" s="136">
        <f>SUM(G18,O18)</f>
        <v>10</v>
      </c>
      <c r="P19" s="136"/>
      <c r="Q19" s="43" t="str">
        <f>$B$19</f>
        <v>Recesso</v>
      </c>
      <c r="R19" s="43">
        <v>2</v>
      </c>
      <c r="S19" s="43"/>
      <c r="T19" s="136"/>
      <c r="U19" s="43"/>
      <c r="V19" s="43"/>
      <c r="W19" s="43">
        <f>SUM(O19+W18)</f>
        <v>33</v>
      </c>
      <c r="X19" s="136"/>
      <c r="Y19" s="43" t="str">
        <f>$B$19</f>
        <v>Recesso</v>
      </c>
      <c r="Z19" s="43">
        <v>3</v>
      </c>
      <c r="AA19" s="43"/>
      <c r="AB19" s="136"/>
      <c r="AC19" s="136"/>
      <c r="AD19" s="136"/>
      <c r="AE19" s="136">
        <f>SUM(W19+AE18)</f>
        <v>53</v>
      </c>
      <c r="AF19" s="179"/>
      <c r="AG19" s="40" t="s">
        <v>35</v>
      </c>
      <c r="AH19" s="181" t="e">
        <f>AH18+AI18</f>
        <v>#REF!</v>
      </c>
      <c r="AI19" s="179"/>
      <c r="AJ19" s="1">
        <f t="shared" si="0"/>
        <v>16</v>
      </c>
      <c r="AK19" s="6">
        <v>44024</v>
      </c>
      <c r="AL19" s="6">
        <v>44025</v>
      </c>
      <c r="AM19" s="6">
        <v>44033</v>
      </c>
      <c r="AN19" s="6">
        <v>44041</v>
      </c>
      <c r="AO19" s="6">
        <v>44042</v>
      </c>
      <c r="AQ19" s="174"/>
      <c r="AR19" s="158">
        <v>17</v>
      </c>
      <c r="AS19" s="156">
        <v>44360</v>
      </c>
      <c r="AT19" s="156">
        <v>44361</v>
      </c>
      <c r="AU19" s="156">
        <v>44362</v>
      </c>
      <c r="AV19" s="157">
        <v>44370</v>
      </c>
      <c r="AW19" s="165">
        <v>44378</v>
      </c>
    </row>
    <row r="20" spans="1:49" s="29" customFormat="1" x14ac:dyDescent="0.25">
      <c r="A20" s="194"/>
      <c r="B20" s="194"/>
      <c r="C20" s="194"/>
      <c r="D20" s="194"/>
      <c r="E20" s="194"/>
      <c r="F20" s="194"/>
      <c r="G20" s="194"/>
      <c r="H20" s="27"/>
      <c r="I20" s="28"/>
      <c r="J20" s="28"/>
      <c r="P20" s="27"/>
      <c r="Q20" s="133"/>
      <c r="R20" s="133"/>
      <c r="S20" s="133"/>
      <c r="T20" s="133"/>
      <c r="U20" s="133"/>
      <c r="V20" s="133"/>
      <c r="W20" s="134"/>
      <c r="X20" s="27"/>
      <c r="Y20" s="194"/>
      <c r="Z20" s="194"/>
      <c r="AA20" s="194"/>
      <c r="AB20" s="194"/>
      <c r="AC20" s="194"/>
      <c r="AD20" s="194"/>
      <c r="AE20" s="194"/>
      <c r="AF20" s="179"/>
      <c r="AG20" s="30"/>
      <c r="AH20" s="30"/>
      <c r="AI20" s="31"/>
      <c r="AK20" s="32"/>
      <c r="AL20" s="32"/>
      <c r="AM20" s="32"/>
      <c r="AN20" s="32"/>
      <c r="AO20" s="32"/>
      <c r="AQ20" s="174"/>
      <c r="AR20" s="159">
        <v>18</v>
      </c>
      <c r="AS20" s="157">
        <v>44367</v>
      </c>
      <c r="AT20" s="157">
        <v>44368</v>
      </c>
      <c r="AU20" s="157">
        <v>44369</v>
      </c>
      <c r="AV20" s="157">
        <v>44377</v>
      </c>
      <c r="AW20" s="167">
        <v>44385</v>
      </c>
    </row>
    <row r="21" spans="1:49" x14ac:dyDescent="0.25">
      <c r="A21" s="192" t="s">
        <v>36</v>
      </c>
      <c r="B21" s="176"/>
      <c r="C21" s="176"/>
      <c r="D21" s="176"/>
      <c r="E21" s="176"/>
      <c r="F21" s="176"/>
      <c r="G21" s="176"/>
      <c r="H21" s="8"/>
      <c r="I21" s="192" t="s">
        <v>37</v>
      </c>
      <c r="J21" s="176"/>
      <c r="K21" s="176"/>
      <c r="L21" s="176"/>
      <c r="M21" s="176"/>
      <c r="N21" s="176"/>
      <c r="O21" s="176"/>
      <c r="P21" s="8"/>
      <c r="Q21" s="192" t="s">
        <v>38</v>
      </c>
      <c r="R21" s="176"/>
      <c r="S21" s="176"/>
      <c r="T21" s="176"/>
      <c r="U21" s="176"/>
      <c r="V21" s="176"/>
      <c r="W21" s="176"/>
      <c r="X21" s="8"/>
      <c r="Y21" s="192" t="s">
        <v>39</v>
      </c>
      <c r="Z21" s="176"/>
      <c r="AA21" s="176"/>
      <c r="AB21" s="176"/>
      <c r="AC21" s="176"/>
      <c r="AD21" s="176"/>
      <c r="AE21" s="176"/>
      <c r="AF21" s="179"/>
      <c r="AG21" s="40" t="s">
        <v>40</v>
      </c>
      <c r="AH21" s="45" t="e">
        <f>100-AH19</f>
        <v>#REF!</v>
      </c>
      <c r="AI21" s="4"/>
      <c r="AJ21" s="1">
        <f>AJ19+1</f>
        <v>17</v>
      </c>
      <c r="AK21" s="6">
        <v>44038</v>
      </c>
      <c r="AL21" s="6">
        <v>44032</v>
      </c>
      <c r="AM21" s="6">
        <v>44040</v>
      </c>
      <c r="AN21" s="46">
        <v>43959</v>
      </c>
      <c r="AO21" s="46">
        <v>43966</v>
      </c>
      <c r="AQ21" s="174"/>
      <c r="AR21" s="159">
        <v>19</v>
      </c>
      <c r="AS21" s="157">
        <v>44374</v>
      </c>
      <c r="AT21" s="157">
        <v>44375</v>
      </c>
      <c r="AU21" s="157">
        <v>44376</v>
      </c>
      <c r="AV21" s="157">
        <v>44384</v>
      </c>
      <c r="AW21" s="160">
        <v>44372</v>
      </c>
    </row>
    <row r="22" spans="1:49" x14ac:dyDescent="0.25">
      <c r="A22" s="119" t="s">
        <v>15</v>
      </c>
      <c r="B22" s="119" t="s">
        <v>16</v>
      </c>
      <c r="C22" s="119" t="s">
        <v>17</v>
      </c>
      <c r="D22" s="119" t="s">
        <v>18</v>
      </c>
      <c r="E22" s="120" t="s">
        <v>19</v>
      </c>
      <c r="F22" s="119" t="s">
        <v>20</v>
      </c>
      <c r="G22" s="119" t="s">
        <v>21</v>
      </c>
      <c r="H22" s="8"/>
      <c r="I22" s="119" t="s">
        <v>15</v>
      </c>
      <c r="J22" s="119" t="s">
        <v>16</v>
      </c>
      <c r="K22" s="119" t="s">
        <v>17</v>
      </c>
      <c r="L22" s="119" t="s">
        <v>18</v>
      </c>
      <c r="M22" s="120" t="s">
        <v>19</v>
      </c>
      <c r="N22" s="120" t="s">
        <v>41</v>
      </c>
      <c r="O22" s="119" t="s">
        <v>21</v>
      </c>
      <c r="P22" s="8"/>
      <c r="Q22" s="119" t="s">
        <v>15</v>
      </c>
      <c r="R22" s="119" t="s">
        <v>16</v>
      </c>
      <c r="S22" s="119" t="s">
        <v>17</v>
      </c>
      <c r="T22" s="119" t="s">
        <v>18</v>
      </c>
      <c r="U22" s="120" t="s">
        <v>19</v>
      </c>
      <c r="V22" s="119" t="s">
        <v>20</v>
      </c>
      <c r="W22" s="119" t="s">
        <v>21</v>
      </c>
      <c r="X22" s="8"/>
      <c r="Y22" s="119" t="s">
        <v>15</v>
      </c>
      <c r="Z22" s="119" t="s">
        <v>16</v>
      </c>
      <c r="AA22" s="119" t="s">
        <v>17</v>
      </c>
      <c r="AB22" s="119" t="s">
        <v>18</v>
      </c>
      <c r="AC22" s="120" t="s">
        <v>19</v>
      </c>
      <c r="AD22" s="119" t="s">
        <v>20</v>
      </c>
      <c r="AE22" s="119" t="s">
        <v>21</v>
      </c>
      <c r="AF22" s="4"/>
      <c r="AG22" s="4"/>
      <c r="AH22" s="4"/>
      <c r="AI22" s="4"/>
      <c r="AJ22" s="47">
        <v>18</v>
      </c>
      <c r="AK22" s="5">
        <v>44045</v>
      </c>
      <c r="AL22" s="6">
        <v>44039</v>
      </c>
      <c r="AM22" s="46">
        <v>43945</v>
      </c>
      <c r="AN22" s="46">
        <v>44001</v>
      </c>
      <c r="AO22" s="46">
        <v>44008</v>
      </c>
      <c r="AP22" s="48"/>
      <c r="AQ22" s="174"/>
      <c r="AR22" s="168">
        <v>20</v>
      </c>
      <c r="AS22" s="172">
        <v>44381</v>
      </c>
      <c r="AT22" s="172">
        <v>44382</v>
      </c>
      <c r="AU22" s="172">
        <v>44383</v>
      </c>
      <c r="AV22" s="170">
        <v>44288</v>
      </c>
      <c r="AW22" s="173">
        <v>44295</v>
      </c>
    </row>
    <row r="23" spans="1:49" x14ac:dyDescent="0.25">
      <c r="A23" s="137">
        <v>1</v>
      </c>
      <c r="B23" s="8">
        <f>A23+1</f>
        <v>2</v>
      </c>
      <c r="C23" s="8">
        <f t="shared" ref="B23:G27" si="14">B23+1</f>
        <v>3</v>
      </c>
      <c r="D23" s="8">
        <f t="shared" si="14"/>
        <v>4</v>
      </c>
      <c r="E23" s="8">
        <f t="shared" si="14"/>
        <v>5</v>
      </c>
      <c r="F23" s="8">
        <f t="shared" si="14"/>
        <v>6</v>
      </c>
      <c r="G23" s="50">
        <f>F23+1</f>
        <v>7</v>
      </c>
      <c r="H23" s="51"/>
      <c r="J23" s="8"/>
      <c r="K23" s="8"/>
      <c r="L23" s="8">
        <v>1</v>
      </c>
      <c r="M23" s="8">
        <f t="shared" ref="J23:O27" si="15">L23+1</f>
        <v>2</v>
      </c>
      <c r="N23" s="8">
        <f t="shared" si="15"/>
        <v>3</v>
      </c>
      <c r="O23" s="127">
        <f t="shared" si="15"/>
        <v>4</v>
      </c>
      <c r="P23" s="51"/>
      <c r="Q23" s="8"/>
      <c r="R23" s="124"/>
      <c r="S23" s="124"/>
      <c r="T23" s="124"/>
      <c r="U23" s="124"/>
      <c r="V23" s="130">
        <f t="shared" ref="V23" si="16">U23+1</f>
        <v>1</v>
      </c>
      <c r="W23" s="126">
        <f>V23+1</f>
        <v>2</v>
      </c>
      <c r="X23" s="51"/>
      <c r="Y23" s="124"/>
      <c r="Z23" s="130">
        <v>1</v>
      </c>
      <c r="AA23" s="8">
        <v>2</v>
      </c>
      <c r="AB23" s="8">
        <v>3</v>
      </c>
      <c r="AC23" s="8">
        <v>4</v>
      </c>
      <c r="AD23" s="8">
        <v>5</v>
      </c>
      <c r="AE23" s="127">
        <v>6</v>
      </c>
      <c r="AF23" s="178" t="s">
        <v>42</v>
      </c>
      <c r="AG23" s="11" t="s">
        <v>24</v>
      </c>
      <c r="AH23" s="11" t="s">
        <v>25</v>
      </c>
      <c r="AI23" s="11" t="s">
        <v>26</v>
      </c>
      <c r="AJ23" s="1">
        <v>19</v>
      </c>
      <c r="AK23" s="46">
        <v>43931</v>
      </c>
      <c r="AL23" s="46">
        <v>43938</v>
      </c>
      <c r="AM23" s="46">
        <v>43994</v>
      </c>
      <c r="AN23" s="46">
        <v>44022</v>
      </c>
      <c r="AO23" s="46">
        <v>44029</v>
      </c>
      <c r="AP23" s="48"/>
      <c r="AQ23" s="174"/>
    </row>
    <row r="24" spans="1:49" x14ac:dyDescent="0.25">
      <c r="A24" s="132">
        <v>8</v>
      </c>
      <c r="B24" s="8">
        <v>9</v>
      </c>
      <c r="C24" s="8">
        <v>10</v>
      </c>
      <c r="D24" s="8">
        <v>11</v>
      </c>
      <c r="E24" s="8">
        <v>12</v>
      </c>
      <c r="F24" s="8">
        <f t="shared" si="14"/>
        <v>13</v>
      </c>
      <c r="G24" s="127">
        <f t="shared" si="14"/>
        <v>14</v>
      </c>
      <c r="H24" s="51"/>
      <c r="I24" s="128">
        <f>O23+1</f>
        <v>5</v>
      </c>
      <c r="J24" s="8">
        <f t="shared" si="15"/>
        <v>6</v>
      </c>
      <c r="K24" s="8">
        <f t="shared" si="15"/>
        <v>7</v>
      </c>
      <c r="L24" s="8">
        <f t="shared" si="15"/>
        <v>8</v>
      </c>
      <c r="M24" s="8">
        <f t="shared" si="15"/>
        <v>9</v>
      </c>
      <c r="N24" s="8">
        <f t="shared" si="15"/>
        <v>10</v>
      </c>
      <c r="O24" s="127">
        <f t="shared" si="15"/>
        <v>11</v>
      </c>
      <c r="P24" s="51"/>
      <c r="Q24" s="128">
        <f>W23+1</f>
        <v>3</v>
      </c>
      <c r="R24" s="138">
        <f t="shared" ref="R24:W27" si="17">Q24+1</f>
        <v>4</v>
      </c>
      <c r="S24" s="138">
        <f t="shared" si="17"/>
        <v>5</v>
      </c>
      <c r="T24" s="138">
        <f t="shared" si="17"/>
        <v>6</v>
      </c>
      <c r="U24" s="138">
        <f t="shared" si="17"/>
        <v>7</v>
      </c>
      <c r="V24" s="138">
        <f t="shared" si="17"/>
        <v>8</v>
      </c>
      <c r="W24" s="126">
        <f t="shared" si="17"/>
        <v>9</v>
      </c>
      <c r="X24" s="51"/>
      <c r="Y24" s="132">
        <v>7</v>
      </c>
      <c r="Z24" s="8">
        <f t="shared" ref="Z24:AE27" si="18">Y24+1</f>
        <v>8</v>
      </c>
      <c r="AA24" s="8">
        <f t="shared" si="18"/>
        <v>9</v>
      </c>
      <c r="AB24" s="8">
        <f t="shared" si="18"/>
        <v>10</v>
      </c>
      <c r="AC24" s="8">
        <f t="shared" si="18"/>
        <v>11</v>
      </c>
      <c r="AD24" s="8">
        <f t="shared" si="18"/>
        <v>12</v>
      </c>
      <c r="AE24" s="127">
        <v>13</v>
      </c>
      <c r="AF24" s="179"/>
      <c r="AG24" s="21" t="s">
        <v>32</v>
      </c>
      <c r="AH24" s="8">
        <f>W31</f>
        <v>100</v>
      </c>
      <c r="AI24" s="8">
        <f>R32</f>
        <v>0</v>
      </c>
      <c r="AJ24" s="1">
        <v>20</v>
      </c>
      <c r="AK24" s="46">
        <v>43973</v>
      </c>
      <c r="AL24" s="46">
        <v>43980</v>
      </c>
      <c r="AM24" s="46">
        <v>44015</v>
      </c>
      <c r="AN24" s="46">
        <v>44036</v>
      </c>
      <c r="AO24" s="46">
        <v>44043</v>
      </c>
      <c r="AP24" s="52"/>
      <c r="AQ24" s="174"/>
      <c r="AR24" s="189" t="s">
        <v>1</v>
      </c>
      <c r="AS24" s="190"/>
      <c r="AT24" s="190"/>
      <c r="AU24" s="190"/>
      <c r="AV24" s="190"/>
      <c r="AW24" s="191"/>
    </row>
    <row r="25" spans="1:49" x14ac:dyDescent="0.25">
      <c r="A25" s="132">
        <f t="shared" ref="A25:A26" si="19">A24+7</f>
        <v>15</v>
      </c>
      <c r="B25" s="8">
        <f t="shared" si="14"/>
        <v>16</v>
      </c>
      <c r="C25" s="8">
        <f t="shared" si="14"/>
        <v>17</v>
      </c>
      <c r="D25" s="8">
        <f t="shared" si="14"/>
        <v>18</v>
      </c>
      <c r="E25" s="8">
        <f t="shared" si="14"/>
        <v>19</v>
      </c>
      <c r="F25" s="8">
        <f t="shared" si="14"/>
        <v>20</v>
      </c>
      <c r="G25" s="126">
        <f t="shared" si="14"/>
        <v>21</v>
      </c>
      <c r="H25" s="51"/>
      <c r="I25" s="128">
        <f t="shared" ref="I25:I26" si="20">I24+7</f>
        <v>12</v>
      </c>
      <c r="J25" s="8">
        <f t="shared" si="15"/>
        <v>13</v>
      </c>
      <c r="K25" s="8">
        <f t="shared" si="15"/>
        <v>14</v>
      </c>
      <c r="L25" s="8">
        <f t="shared" si="15"/>
        <v>15</v>
      </c>
      <c r="M25" s="139">
        <f t="shared" si="15"/>
        <v>16</v>
      </c>
      <c r="N25" s="122">
        <f t="shared" si="15"/>
        <v>17</v>
      </c>
      <c r="O25" s="132">
        <f t="shared" si="15"/>
        <v>18</v>
      </c>
      <c r="P25" s="51"/>
      <c r="Q25" s="128">
        <f t="shared" ref="Q25" si="21">Q24+7</f>
        <v>10</v>
      </c>
      <c r="R25" s="122">
        <f t="shared" si="17"/>
        <v>11</v>
      </c>
      <c r="S25" s="122">
        <f t="shared" si="17"/>
        <v>12</v>
      </c>
      <c r="T25" s="122">
        <f t="shared" si="17"/>
        <v>13</v>
      </c>
      <c r="U25" s="122">
        <f t="shared" si="17"/>
        <v>14</v>
      </c>
      <c r="V25" s="122">
        <f t="shared" si="17"/>
        <v>15</v>
      </c>
      <c r="W25" s="126">
        <f t="shared" si="17"/>
        <v>16</v>
      </c>
      <c r="X25" s="51"/>
      <c r="Y25" s="132">
        <f t="shared" ref="Y25:Y26" si="22">Y24+7</f>
        <v>14</v>
      </c>
      <c r="Z25" s="25">
        <f t="shared" si="18"/>
        <v>15</v>
      </c>
      <c r="AA25" s="8">
        <f t="shared" si="18"/>
        <v>16</v>
      </c>
      <c r="AB25" s="8">
        <f t="shared" si="18"/>
        <v>17</v>
      </c>
      <c r="AC25" s="8">
        <f t="shared" si="18"/>
        <v>18</v>
      </c>
      <c r="AD25" s="8">
        <f t="shared" si="18"/>
        <v>19</v>
      </c>
      <c r="AE25" s="127">
        <f t="shared" si="18"/>
        <v>20</v>
      </c>
      <c r="AF25" s="179"/>
      <c r="AG25" s="21" t="s">
        <v>43</v>
      </c>
      <c r="AH25" s="8">
        <f>AE30</f>
        <v>26</v>
      </c>
      <c r="AI25" s="8">
        <f>Z30</f>
        <v>4</v>
      </c>
      <c r="AJ25" s="2" t="s">
        <v>44</v>
      </c>
      <c r="AK25" s="3" t="s">
        <v>3</v>
      </c>
      <c r="AL25" s="3" t="s">
        <v>4</v>
      </c>
      <c r="AM25" s="3" t="s">
        <v>5</v>
      </c>
      <c r="AN25" s="3" t="s">
        <v>6</v>
      </c>
      <c r="AO25" s="3" t="s">
        <v>7</v>
      </c>
      <c r="AQ25" s="174"/>
      <c r="AR25" s="152" t="s">
        <v>44</v>
      </c>
      <c r="AS25" s="153" t="s">
        <v>3</v>
      </c>
      <c r="AT25" s="153" t="s">
        <v>4</v>
      </c>
      <c r="AU25" s="153" t="s">
        <v>5</v>
      </c>
      <c r="AV25" s="153" t="s">
        <v>6</v>
      </c>
      <c r="AW25" s="154" t="s">
        <v>7</v>
      </c>
    </row>
    <row r="26" spans="1:49" x14ac:dyDescent="0.25">
      <c r="A26" s="132">
        <f t="shared" si="19"/>
        <v>22</v>
      </c>
      <c r="B26" s="8">
        <f t="shared" si="14"/>
        <v>23</v>
      </c>
      <c r="C26" s="8">
        <f t="shared" si="14"/>
        <v>24</v>
      </c>
      <c r="D26" s="8">
        <f t="shared" si="14"/>
        <v>25</v>
      </c>
      <c r="E26" s="8">
        <f t="shared" si="14"/>
        <v>26</v>
      </c>
      <c r="F26" s="8">
        <f t="shared" si="14"/>
        <v>27</v>
      </c>
      <c r="G26" s="50">
        <f t="shared" si="14"/>
        <v>28</v>
      </c>
      <c r="H26" s="51"/>
      <c r="I26" s="128">
        <f t="shared" si="20"/>
        <v>19</v>
      </c>
      <c r="J26" s="8">
        <f t="shared" si="15"/>
        <v>20</v>
      </c>
      <c r="K26" s="8">
        <f t="shared" si="15"/>
        <v>21</v>
      </c>
      <c r="L26" s="8">
        <f t="shared" si="15"/>
        <v>22</v>
      </c>
      <c r="M26" s="8">
        <f t="shared" si="15"/>
        <v>23</v>
      </c>
      <c r="N26" s="8">
        <f t="shared" si="15"/>
        <v>24</v>
      </c>
      <c r="O26" s="127">
        <f t="shared" si="15"/>
        <v>25</v>
      </c>
      <c r="P26" s="51"/>
      <c r="Q26" s="128">
        <v>17</v>
      </c>
      <c r="R26" s="122">
        <f t="shared" si="17"/>
        <v>18</v>
      </c>
      <c r="S26" s="122">
        <f t="shared" si="17"/>
        <v>19</v>
      </c>
      <c r="T26" s="131">
        <f t="shared" si="17"/>
        <v>20</v>
      </c>
      <c r="U26" s="122">
        <f t="shared" si="17"/>
        <v>21</v>
      </c>
      <c r="V26" s="122">
        <f t="shared" si="17"/>
        <v>22</v>
      </c>
      <c r="W26" s="126">
        <f t="shared" si="17"/>
        <v>23</v>
      </c>
      <c r="X26" s="51"/>
      <c r="Y26" s="132">
        <f t="shared" si="22"/>
        <v>21</v>
      </c>
      <c r="Z26" s="8">
        <f t="shared" si="18"/>
        <v>22</v>
      </c>
      <c r="AA26" s="8">
        <f t="shared" si="18"/>
        <v>23</v>
      </c>
      <c r="AB26" s="8">
        <f t="shared" si="18"/>
        <v>24</v>
      </c>
      <c r="AC26" s="8">
        <f t="shared" si="18"/>
        <v>25</v>
      </c>
      <c r="AD26" s="8">
        <f t="shared" si="18"/>
        <v>26</v>
      </c>
      <c r="AE26" s="127">
        <f t="shared" si="18"/>
        <v>27</v>
      </c>
      <c r="AF26" s="179"/>
      <c r="AG26" s="21" t="s">
        <v>45</v>
      </c>
      <c r="AH26" s="8">
        <f>G43</f>
        <v>23</v>
      </c>
      <c r="AI26" s="8">
        <f>B43</f>
        <v>2</v>
      </c>
      <c r="AJ26" s="1">
        <v>1</v>
      </c>
      <c r="AK26" s="6">
        <v>44066</v>
      </c>
      <c r="AL26" s="6">
        <v>44067</v>
      </c>
      <c r="AM26" s="6">
        <v>44068</v>
      </c>
      <c r="AN26" s="5">
        <v>44062</v>
      </c>
      <c r="AO26" s="6">
        <v>44063</v>
      </c>
      <c r="AQ26" s="174"/>
      <c r="AR26" s="155">
        <v>1</v>
      </c>
      <c r="AS26" s="156">
        <v>44409</v>
      </c>
      <c r="AT26" s="156">
        <v>44410</v>
      </c>
      <c r="AU26" s="156">
        <v>44411</v>
      </c>
      <c r="AV26" s="156">
        <v>44412</v>
      </c>
      <c r="AW26" s="156">
        <v>44413</v>
      </c>
    </row>
    <row r="27" spans="1:49" x14ac:dyDescent="0.25">
      <c r="A27" s="132">
        <f>A26+7</f>
        <v>29</v>
      </c>
      <c r="B27" s="8">
        <f t="shared" si="14"/>
        <v>30</v>
      </c>
      <c r="C27" s="8">
        <f t="shared" si="14"/>
        <v>31</v>
      </c>
      <c r="D27" s="8"/>
      <c r="E27" s="8"/>
      <c r="F27" s="8"/>
      <c r="G27" s="140"/>
      <c r="H27" s="51"/>
      <c r="I27" s="128">
        <f>I26+7</f>
        <v>26</v>
      </c>
      <c r="J27" s="8">
        <f>I27+1</f>
        <v>27</v>
      </c>
      <c r="K27" s="8">
        <f t="shared" si="15"/>
        <v>28</v>
      </c>
      <c r="L27" s="8">
        <f t="shared" si="15"/>
        <v>29</v>
      </c>
      <c r="M27" s="8">
        <f>L27+1</f>
        <v>30</v>
      </c>
      <c r="N27" s="8"/>
      <c r="O27" s="51"/>
      <c r="P27" s="51"/>
      <c r="Q27" s="128">
        <f>Q26+7</f>
        <v>24</v>
      </c>
      <c r="R27" s="122">
        <f t="shared" si="17"/>
        <v>25</v>
      </c>
      <c r="S27" s="122">
        <f t="shared" si="17"/>
        <v>26</v>
      </c>
      <c r="T27" s="122">
        <f t="shared" si="17"/>
        <v>27</v>
      </c>
      <c r="U27" s="122">
        <f t="shared" si="17"/>
        <v>28</v>
      </c>
      <c r="V27" s="122">
        <f t="shared" si="17"/>
        <v>29</v>
      </c>
      <c r="W27" s="126">
        <v>30</v>
      </c>
      <c r="X27" s="51"/>
      <c r="Y27" s="132">
        <f>Y26+7</f>
        <v>28</v>
      </c>
      <c r="Z27" s="8">
        <f t="shared" si="18"/>
        <v>29</v>
      </c>
      <c r="AA27" s="8">
        <f t="shared" si="18"/>
        <v>30</v>
      </c>
      <c r="AB27" s="8">
        <f t="shared" si="18"/>
        <v>31</v>
      </c>
      <c r="AC27" s="8"/>
      <c r="AD27" s="8"/>
      <c r="AE27" s="8"/>
      <c r="AF27" s="179"/>
      <c r="AG27" s="21" t="s">
        <v>46</v>
      </c>
      <c r="AH27" s="8">
        <f>O43</f>
        <v>22</v>
      </c>
      <c r="AI27" s="8">
        <f>J43</f>
        <v>3</v>
      </c>
      <c r="AJ27" s="1">
        <f>AJ26+1</f>
        <v>2</v>
      </c>
      <c r="AK27" s="6">
        <v>44073</v>
      </c>
      <c r="AL27" s="6">
        <v>44074</v>
      </c>
      <c r="AM27" s="6">
        <v>44075</v>
      </c>
      <c r="AN27" s="6">
        <v>44069</v>
      </c>
      <c r="AO27" s="6">
        <v>44070</v>
      </c>
      <c r="AQ27" s="174"/>
      <c r="AR27" s="155">
        <v>2</v>
      </c>
      <c r="AS27" s="156">
        <v>44416</v>
      </c>
      <c r="AT27" s="156">
        <v>44417</v>
      </c>
      <c r="AU27" s="156">
        <v>44418</v>
      </c>
      <c r="AV27" s="156">
        <v>44419</v>
      </c>
      <c r="AW27" s="156">
        <v>44420</v>
      </c>
    </row>
    <row r="28" spans="1:49" x14ac:dyDescent="0.25">
      <c r="A28" s="193"/>
      <c r="B28" s="193"/>
      <c r="C28" s="193"/>
      <c r="D28" s="193"/>
      <c r="E28" s="193"/>
      <c r="F28" s="193"/>
      <c r="G28" s="193"/>
      <c r="H28" s="51"/>
      <c r="P28" s="51"/>
      <c r="Q28" s="126">
        <v>31</v>
      </c>
      <c r="R28" s="8"/>
      <c r="S28" s="8"/>
      <c r="T28" s="8"/>
      <c r="U28" s="8"/>
      <c r="V28" s="8"/>
      <c r="W28" s="124"/>
      <c r="X28" s="51"/>
      <c r="AF28" s="179"/>
      <c r="AG28" s="21" t="s">
        <v>47</v>
      </c>
      <c r="AH28" s="8">
        <f>U45</f>
        <v>0</v>
      </c>
      <c r="AI28" s="8">
        <f>R45</f>
        <v>0</v>
      </c>
      <c r="AJ28" s="1">
        <f t="shared" ref="AJ28:AJ45" si="23">AJ27+1</f>
        <v>3</v>
      </c>
      <c r="AK28" s="6">
        <v>44080</v>
      </c>
      <c r="AL28" s="6">
        <v>44088</v>
      </c>
      <c r="AM28" s="6">
        <v>44082</v>
      </c>
      <c r="AN28" s="6">
        <v>44076</v>
      </c>
      <c r="AO28" s="6">
        <v>44077</v>
      </c>
      <c r="AQ28" s="174"/>
      <c r="AR28" s="155">
        <v>3</v>
      </c>
      <c r="AS28" s="156">
        <v>44430</v>
      </c>
      <c r="AT28" s="156">
        <v>44424</v>
      </c>
      <c r="AU28" s="156">
        <v>44425</v>
      </c>
      <c r="AV28" s="156">
        <v>44426</v>
      </c>
      <c r="AW28" s="156">
        <v>44427</v>
      </c>
    </row>
    <row r="29" spans="1:49" s="29" customFormat="1" x14ac:dyDescent="0.25">
      <c r="A29" s="194"/>
      <c r="B29" s="194"/>
      <c r="C29" s="194"/>
      <c r="D29" s="194"/>
      <c r="E29" s="194"/>
      <c r="F29" s="194"/>
      <c r="G29" s="194"/>
      <c r="H29" s="27"/>
      <c r="I29" s="194"/>
      <c r="J29" s="194"/>
      <c r="K29" s="194"/>
      <c r="L29" s="194"/>
      <c r="M29" s="194"/>
      <c r="N29" s="194"/>
      <c r="O29" s="194"/>
      <c r="P29" s="27"/>
      <c r="Q29" s="133"/>
      <c r="R29" s="133"/>
      <c r="S29" s="133"/>
      <c r="T29" s="133"/>
      <c r="U29" s="133"/>
      <c r="V29" s="133"/>
      <c r="W29" s="134"/>
      <c r="X29" s="27"/>
      <c r="Y29" s="194"/>
      <c r="Z29" s="194"/>
      <c r="AA29" s="194"/>
      <c r="AB29" s="194"/>
      <c r="AC29" s="194"/>
      <c r="AD29" s="194"/>
      <c r="AE29" s="194"/>
      <c r="AF29" s="179"/>
      <c r="AG29" s="30"/>
      <c r="AH29" s="30"/>
      <c r="AI29" s="31"/>
      <c r="AK29" s="32"/>
      <c r="AL29" s="32"/>
      <c r="AM29" s="32"/>
      <c r="AN29" s="32"/>
      <c r="AO29" s="32"/>
      <c r="AQ29" s="174"/>
      <c r="AR29" s="155">
        <v>4</v>
      </c>
      <c r="AS29" s="156">
        <v>44437</v>
      </c>
      <c r="AT29" s="156">
        <v>44431</v>
      </c>
      <c r="AU29" s="156">
        <v>44432</v>
      </c>
      <c r="AV29" s="156">
        <v>44433</v>
      </c>
      <c r="AW29" s="156">
        <v>44434</v>
      </c>
    </row>
    <row r="30" spans="1:49" x14ac:dyDescent="0.25">
      <c r="B30" s="43" t="s">
        <v>26</v>
      </c>
      <c r="C30" s="43">
        <v>1</v>
      </c>
      <c r="D30" s="34"/>
      <c r="E30" s="34"/>
      <c r="F30" s="56" t="s">
        <v>25</v>
      </c>
      <c r="G30" s="71">
        <f>COUNT(B23:F28)-C31+C30</f>
        <v>23</v>
      </c>
      <c r="H30" s="37"/>
      <c r="I30" s="43" t="s">
        <v>26</v>
      </c>
      <c r="J30" s="43">
        <v>3</v>
      </c>
      <c r="K30" s="38"/>
      <c r="L30" s="34"/>
      <c r="M30" s="34"/>
      <c r="N30" s="56" t="s">
        <v>25</v>
      </c>
      <c r="O30" s="71">
        <f>COUNT(J23:N28)-J31+J30</f>
        <v>23</v>
      </c>
      <c r="P30" s="37"/>
      <c r="Q30" s="43" t="s">
        <v>26</v>
      </c>
      <c r="R30" s="43">
        <v>0</v>
      </c>
      <c r="S30" s="38"/>
      <c r="T30" s="34"/>
      <c r="U30" s="34"/>
      <c r="V30" s="56" t="s">
        <v>25</v>
      </c>
      <c r="W30" s="71">
        <f>COUNT(R23:V28)-R31+R30</f>
        <v>1</v>
      </c>
      <c r="X30" s="37"/>
      <c r="Y30" s="43" t="s">
        <v>26</v>
      </c>
      <c r="Z30" s="43">
        <v>4</v>
      </c>
      <c r="AA30" s="38"/>
      <c r="AB30" s="34"/>
      <c r="AC30" s="34"/>
      <c r="AD30" s="56" t="s">
        <v>25</v>
      </c>
      <c r="AE30" s="71">
        <f>COUNT(Z23:AD29)-Z31+Z30</f>
        <v>26</v>
      </c>
      <c r="AF30" s="179"/>
      <c r="AG30" s="21" t="s">
        <v>48</v>
      </c>
      <c r="AH30" s="8">
        <f>Z47</f>
        <v>0</v>
      </c>
      <c r="AI30" s="8">
        <f>W47</f>
        <v>0</v>
      </c>
      <c r="AJ30" s="1">
        <f>AJ28+1</f>
        <v>4</v>
      </c>
      <c r="AK30" s="6">
        <v>44087</v>
      </c>
      <c r="AL30" s="6">
        <v>44095</v>
      </c>
      <c r="AM30" s="6">
        <v>44089</v>
      </c>
      <c r="AN30" s="6">
        <v>44083</v>
      </c>
      <c r="AO30" s="6">
        <v>44084</v>
      </c>
      <c r="AQ30" s="174"/>
      <c r="AR30" s="155">
        <v>5</v>
      </c>
      <c r="AS30" s="156">
        <v>44444</v>
      </c>
      <c r="AT30" s="156">
        <v>44438</v>
      </c>
      <c r="AU30" s="156">
        <v>44439</v>
      </c>
      <c r="AV30" s="156">
        <v>44440</v>
      </c>
      <c r="AW30" s="156">
        <v>44441</v>
      </c>
    </row>
    <row r="31" spans="1:49" x14ac:dyDescent="0.25">
      <c r="B31" s="43" t="str">
        <f>$B$19</f>
        <v>Recesso</v>
      </c>
      <c r="C31" s="43">
        <v>0</v>
      </c>
      <c r="D31" s="34"/>
      <c r="E31" s="34"/>
      <c r="F31" s="34"/>
      <c r="G31" s="43">
        <f>AE19+G30</f>
        <v>76</v>
      </c>
      <c r="H31" s="37"/>
      <c r="I31" s="43" t="str">
        <f>$B$19</f>
        <v>Recesso</v>
      </c>
      <c r="J31" s="43">
        <v>2</v>
      </c>
      <c r="K31" s="43"/>
      <c r="L31" s="43"/>
      <c r="M31" s="43"/>
      <c r="N31" s="43"/>
      <c r="O31" s="43">
        <f>G31+O30</f>
        <v>99</v>
      </c>
      <c r="P31" s="37"/>
      <c r="Q31" s="43" t="str">
        <f>$B$19</f>
        <v>Recesso</v>
      </c>
      <c r="R31" s="43">
        <v>20</v>
      </c>
      <c r="S31" s="43"/>
      <c r="T31" s="34"/>
      <c r="U31" s="34"/>
      <c r="V31" s="43" t="s">
        <v>49</v>
      </c>
      <c r="W31" s="43">
        <f>W30+O31</f>
        <v>100</v>
      </c>
      <c r="X31" s="37"/>
      <c r="Y31" s="43" t="str">
        <f>$B$19</f>
        <v>Recesso</v>
      </c>
      <c r="Z31" s="43">
        <v>1</v>
      </c>
      <c r="AA31" s="43"/>
      <c r="AB31" s="34"/>
      <c r="AC31" s="34"/>
      <c r="AD31" s="43"/>
      <c r="AE31" s="57">
        <f>AE30+W32</f>
        <v>26</v>
      </c>
      <c r="AF31" s="179"/>
      <c r="AG31" s="40" t="s">
        <v>33</v>
      </c>
      <c r="AH31" s="41">
        <f>SUM(AH24:AH30)</f>
        <v>171</v>
      </c>
      <c r="AI31" s="42">
        <f>SUM(AI24:AI30)</f>
        <v>9</v>
      </c>
      <c r="AJ31" s="1">
        <f t="shared" si="23"/>
        <v>5</v>
      </c>
      <c r="AK31" s="6">
        <v>44094</v>
      </c>
      <c r="AL31" s="6">
        <v>44102</v>
      </c>
      <c r="AM31" s="6">
        <v>44096</v>
      </c>
      <c r="AN31" s="6">
        <v>44090</v>
      </c>
      <c r="AO31" s="6">
        <v>44091</v>
      </c>
      <c r="AQ31" s="174"/>
      <c r="AR31" s="155">
        <v>6</v>
      </c>
      <c r="AS31" s="156">
        <v>44451</v>
      </c>
      <c r="AT31" s="156">
        <v>44445</v>
      </c>
      <c r="AU31" s="156">
        <v>44453</v>
      </c>
      <c r="AV31" s="156">
        <v>44447</v>
      </c>
      <c r="AW31" s="156">
        <v>44448</v>
      </c>
    </row>
    <row r="32" spans="1:49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43"/>
      <c r="M32" s="43"/>
      <c r="N32" s="43"/>
      <c r="O32" s="34"/>
      <c r="P32" s="34"/>
      <c r="Q32" s="34"/>
      <c r="R32" s="43"/>
      <c r="S32" s="43"/>
      <c r="T32" s="43"/>
      <c r="V32" s="43" t="s">
        <v>50</v>
      </c>
      <c r="W32" s="43">
        <v>0</v>
      </c>
      <c r="X32" s="34"/>
      <c r="Y32" s="34"/>
      <c r="Z32" s="34"/>
      <c r="AA32" s="34"/>
      <c r="AB32" s="34"/>
      <c r="AC32" s="34"/>
      <c r="AD32" s="34"/>
      <c r="AE32" s="34"/>
      <c r="AF32" s="179"/>
      <c r="AG32" s="40" t="s">
        <v>35</v>
      </c>
      <c r="AH32" s="181">
        <f>AH31+AI31</f>
        <v>180</v>
      </c>
      <c r="AI32" s="179"/>
      <c r="AJ32" s="1">
        <f t="shared" si="23"/>
        <v>6</v>
      </c>
      <c r="AK32" s="6">
        <v>44101</v>
      </c>
      <c r="AL32" s="6">
        <v>44109</v>
      </c>
      <c r="AM32" s="6">
        <v>44103</v>
      </c>
      <c r="AN32" s="6">
        <v>44097</v>
      </c>
      <c r="AO32" s="6">
        <v>44098</v>
      </c>
      <c r="AQ32" s="174"/>
      <c r="AR32" s="155">
        <v>7</v>
      </c>
      <c r="AS32" s="156">
        <v>44458</v>
      </c>
      <c r="AT32" s="156">
        <v>44452</v>
      </c>
      <c r="AU32" s="156">
        <v>44460</v>
      </c>
      <c r="AV32" s="156">
        <v>44454</v>
      </c>
      <c r="AW32" s="156">
        <v>44455</v>
      </c>
    </row>
    <row r="33" spans="1:49" s="29" customFormat="1" x14ac:dyDescent="0.25">
      <c r="A33" s="194"/>
      <c r="B33" s="194"/>
      <c r="C33" s="194"/>
      <c r="D33" s="194"/>
      <c r="E33" s="194"/>
      <c r="F33" s="194"/>
      <c r="G33" s="194"/>
      <c r="H33" s="27"/>
      <c r="I33" s="28"/>
      <c r="J33" s="28"/>
      <c r="P33" s="27"/>
      <c r="Q33" s="133"/>
      <c r="R33" s="133"/>
      <c r="S33" s="133"/>
      <c r="T33" s="133"/>
      <c r="U33" s="133"/>
      <c r="V33" s="133"/>
      <c r="W33" s="134"/>
      <c r="X33" s="27"/>
      <c r="Y33" s="194"/>
      <c r="Z33" s="194"/>
      <c r="AA33" s="194"/>
      <c r="AB33" s="194"/>
      <c r="AC33" s="194"/>
      <c r="AD33" s="194"/>
      <c r="AE33" s="194"/>
      <c r="AF33" s="179"/>
      <c r="AG33" s="30"/>
      <c r="AH33" s="30"/>
      <c r="AI33" s="31"/>
      <c r="AK33" s="32"/>
      <c r="AL33" s="32"/>
      <c r="AM33" s="32"/>
      <c r="AN33" s="32"/>
      <c r="AO33" s="32"/>
      <c r="AQ33" s="174"/>
      <c r="AR33" s="155">
        <v>8</v>
      </c>
      <c r="AS33" s="156">
        <v>44465</v>
      </c>
      <c r="AT33" s="156">
        <v>44459</v>
      </c>
      <c r="AU33" s="156">
        <v>44467</v>
      </c>
      <c r="AV33" s="156">
        <v>44461</v>
      </c>
      <c r="AW33" s="156">
        <v>44462</v>
      </c>
    </row>
    <row r="34" spans="1:49" x14ac:dyDescent="0.25">
      <c r="A34" s="192" t="s">
        <v>51</v>
      </c>
      <c r="B34" s="176"/>
      <c r="C34" s="176"/>
      <c r="D34" s="176"/>
      <c r="E34" s="176"/>
      <c r="F34" s="176"/>
      <c r="G34" s="176"/>
      <c r="H34" s="8"/>
      <c r="I34" s="192" t="s">
        <v>52</v>
      </c>
      <c r="J34" s="176"/>
      <c r="K34" s="176"/>
      <c r="L34" s="176"/>
      <c r="M34" s="176"/>
      <c r="N34" s="176"/>
      <c r="O34" s="176"/>
      <c r="P34" s="8"/>
      <c r="Q34" s="192" t="s">
        <v>53</v>
      </c>
      <c r="R34" s="192"/>
      <c r="S34" s="192"/>
      <c r="T34" s="192"/>
      <c r="U34" s="192"/>
      <c r="V34" s="192"/>
      <c r="W34" s="192"/>
      <c r="X34" s="8"/>
      <c r="Y34" s="192" t="s">
        <v>54</v>
      </c>
      <c r="Z34" s="176"/>
      <c r="AA34" s="176"/>
      <c r="AB34" s="176"/>
      <c r="AC34" s="176"/>
      <c r="AD34" s="176"/>
      <c r="AE34" s="176"/>
      <c r="AF34" s="179"/>
      <c r="AG34" s="40" t="s">
        <v>40</v>
      </c>
      <c r="AH34" s="45">
        <f>100-AH32</f>
        <v>-80</v>
      </c>
      <c r="AI34" s="58"/>
      <c r="AJ34" s="1">
        <f>AJ32+1</f>
        <v>7</v>
      </c>
      <c r="AK34" s="6">
        <v>44108</v>
      </c>
      <c r="AL34" s="6">
        <v>44123</v>
      </c>
      <c r="AM34" s="6">
        <v>44110</v>
      </c>
      <c r="AN34" s="6">
        <v>44104</v>
      </c>
      <c r="AO34" s="6">
        <v>44105</v>
      </c>
      <c r="AQ34" s="174"/>
      <c r="AR34" s="155">
        <v>9</v>
      </c>
      <c r="AS34" s="156">
        <v>44472</v>
      </c>
      <c r="AT34" s="156">
        <v>44466</v>
      </c>
      <c r="AU34" s="156">
        <v>44474</v>
      </c>
      <c r="AV34" s="156">
        <v>44468</v>
      </c>
      <c r="AW34" s="156">
        <v>44469</v>
      </c>
    </row>
    <row r="35" spans="1:49" x14ac:dyDescent="0.25">
      <c r="A35" s="119" t="s">
        <v>15</v>
      </c>
      <c r="B35" s="119" t="s">
        <v>16</v>
      </c>
      <c r="C35" s="119" t="s">
        <v>17</v>
      </c>
      <c r="D35" s="119" t="s">
        <v>18</v>
      </c>
      <c r="E35" s="120" t="s">
        <v>19</v>
      </c>
      <c r="F35" s="119" t="s">
        <v>20</v>
      </c>
      <c r="G35" s="119" t="s">
        <v>21</v>
      </c>
      <c r="H35" s="8"/>
      <c r="I35" s="119" t="s">
        <v>15</v>
      </c>
      <c r="J35" s="119" t="s">
        <v>16</v>
      </c>
      <c r="K35" s="119" t="s">
        <v>17</v>
      </c>
      <c r="L35" s="119" t="s">
        <v>18</v>
      </c>
      <c r="M35" s="120" t="s">
        <v>19</v>
      </c>
      <c r="N35" s="119" t="s">
        <v>20</v>
      </c>
      <c r="O35" s="119" t="s">
        <v>21</v>
      </c>
      <c r="P35" s="8"/>
      <c r="Q35" s="119" t="s">
        <v>15</v>
      </c>
      <c r="R35" s="119" t="s">
        <v>16</v>
      </c>
      <c r="S35" s="119" t="s">
        <v>17</v>
      </c>
      <c r="T35" s="119" t="s">
        <v>18</v>
      </c>
      <c r="U35" s="120" t="s">
        <v>19</v>
      </c>
      <c r="V35" s="119" t="s">
        <v>20</v>
      </c>
      <c r="W35" s="119" t="s">
        <v>21</v>
      </c>
      <c r="X35" s="8"/>
      <c r="Y35" s="119" t="s">
        <v>15</v>
      </c>
      <c r="Z35" s="119" t="s">
        <v>16</v>
      </c>
      <c r="AA35" s="119" t="s">
        <v>17</v>
      </c>
      <c r="AB35" s="119" t="s">
        <v>18</v>
      </c>
      <c r="AC35" s="120" t="s">
        <v>19</v>
      </c>
      <c r="AD35" s="119" t="s">
        <v>20</v>
      </c>
      <c r="AE35" s="119" t="s">
        <v>21</v>
      </c>
      <c r="AF35" s="59"/>
      <c r="AG35" s="60"/>
      <c r="AH35" s="51"/>
      <c r="AI35" s="4"/>
      <c r="AJ35" s="1">
        <f t="shared" si="23"/>
        <v>8</v>
      </c>
      <c r="AK35" s="6">
        <v>44115</v>
      </c>
      <c r="AL35" s="6">
        <v>44130</v>
      </c>
      <c r="AM35" s="6">
        <v>44117</v>
      </c>
      <c r="AN35" s="6">
        <v>44111</v>
      </c>
      <c r="AO35" s="6">
        <v>44112</v>
      </c>
      <c r="AQ35" s="174"/>
      <c r="AR35" s="155">
        <v>10</v>
      </c>
      <c r="AS35" s="156">
        <v>44479</v>
      </c>
      <c r="AT35" s="156">
        <v>44473</v>
      </c>
      <c r="AU35" s="156">
        <v>44488</v>
      </c>
      <c r="AV35" s="156">
        <v>44475</v>
      </c>
      <c r="AW35" s="156">
        <v>44476</v>
      </c>
    </row>
    <row r="36" spans="1:49" x14ac:dyDescent="0.25">
      <c r="A36" s="61"/>
      <c r="B36" s="124"/>
      <c r="C36" s="124"/>
      <c r="D36" s="124"/>
      <c r="E36" s="124">
        <f t="shared" ref="B36:G40" si="24">D36+1</f>
        <v>1</v>
      </c>
      <c r="F36" s="124">
        <f t="shared" si="24"/>
        <v>2</v>
      </c>
      <c r="G36" s="141">
        <f t="shared" si="24"/>
        <v>3</v>
      </c>
      <c r="H36" s="51"/>
      <c r="I36" s="8"/>
      <c r="J36" s="124"/>
      <c r="K36" s="124"/>
      <c r="L36" s="124"/>
      <c r="M36" s="124"/>
      <c r="N36" s="124"/>
      <c r="O36" s="127">
        <f t="shared" ref="O36" si="25">N36+1</f>
        <v>1</v>
      </c>
      <c r="P36" s="51"/>
      <c r="Q36" s="8"/>
      <c r="R36" s="8"/>
      <c r="S36" s="8">
        <v>1</v>
      </c>
      <c r="T36" s="139">
        <v>2</v>
      </c>
      <c r="U36" s="8">
        <v>3</v>
      </c>
      <c r="V36" s="8">
        <v>4</v>
      </c>
      <c r="W36" s="127">
        <v>5</v>
      </c>
      <c r="X36" s="51"/>
      <c r="Y36" s="8"/>
      <c r="AA36" s="8"/>
      <c r="AB36" s="8"/>
      <c r="AC36" s="8">
        <v>1</v>
      </c>
      <c r="AD36" s="8">
        <v>2</v>
      </c>
      <c r="AE36" s="127">
        <v>3</v>
      </c>
      <c r="AF36" s="4"/>
      <c r="AG36" s="4"/>
      <c r="AH36" s="63"/>
      <c r="AI36" s="63"/>
      <c r="AJ36" s="1">
        <f t="shared" si="23"/>
        <v>9</v>
      </c>
      <c r="AK36" s="6">
        <v>44122</v>
      </c>
      <c r="AL36" s="6">
        <v>44144</v>
      </c>
      <c r="AM36" s="6">
        <v>44124</v>
      </c>
      <c r="AN36" s="6">
        <v>44118</v>
      </c>
      <c r="AO36" s="6">
        <v>44119</v>
      </c>
      <c r="AQ36" s="174"/>
      <c r="AR36" s="155">
        <v>11</v>
      </c>
      <c r="AS36" s="156">
        <v>44486</v>
      </c>
      <c r="AT36" s="156">
        <v>44480</v>
      </c>
      <c r="AU36" s="156">
        <v>44495</v>
      </c>
      <c r="AV36" s="156">
        <v>44482</v>
      </c>
      <c r="AW36" s="156">
        <v>44483</v>
      </c>
    </row>
    <row r="37" spans="1:49" x14ac:dyDescent="0.25">
      <c r="A37" s="128">
        <f>G36+1</f>
        <v>4</v>
      </c>
      <c r="B37" s="124">
        <f t="shared" si="24"/>
        <v>5</v>
      </c>
      <c r="C37" s="124">
        <f t="shared" si="24"/>
        <v>6</v>
      </c>
      <c r="D37" s="131">
        <f t="shared" si="24"/>
        <v>7</v>
      </c>
      <c r="E37" s="124">
        <f t="shared" si="24"/>
        <v>8</v>
      </c>
      <c r="F37" s="124">
        <f t="shared" si="24"/>
        <v>9</v>
      </c>
      <c r="G37" s="127">
        <f t="shared" si="24"/>
        <v>10</v>
      </c>
      <c r="H37" s="51"/>
      <c r="I37" s="128">
        <f>O36+1</f>
        <v>2</v>
      </c>
      <c r="J37" s="124">
        <f t="shared" ref="J37:O40" si="26">I37+1</f>
        <v>3</v>
      </c>
      <c r="K37" s="124">
        <f t="shared" si="26"/>
        <v>4</v>
      </c>
      <c r="L37" s="124">
        <f t="shared" si="26"/>
        <v>5</v>
      </c>
      <c r="M37" s="124">
        <f t="shared" si="26"/>
        <v>6</v>
      </c>
      <c r="N37" s="124">
        <f t="shared" si="26"/>
        <v>7</v>
      </c>
      <c r="O37" s="127">
        <f t="shared" si="26"/>
        <v>8</v>
      </c>
      <c r="P37" s="51"/>
      <c r="Q37" s="128">
        <f>W36+1</f>
        <v>6</v>
      </c>
      <c r="R37" s="8">
        <f t="shared" ref="R37:W40" si="27">Q37+1</f>
        <v>7</v>
      </c>
      <c r="S37" s="8">
        <f t="shared" si="27"/>
        <v>8</v>
      </c>
      <c r="T37" s="8">
        <f t="shared" si="27"/>
        <v>9</v>
      </c>
      <c r="U37" s="8">
        <f t="shared" si="27"/>
        <v>10</v>
      </c>
      <c r="V37" s="8">
        <f t="shared" si="27"/>
        <v>11</v>
      </c>
      <c r="W37" s="141">
        <f t="shared" si="27"/>
        <v>12</v>
      </c>
      <c r="X37" s="51"/>
      <c r="Y37" s="128">
        <f>AE36+1</f>
        <v>4</v>
      </c>
      <c r="Z37" s="8">
        <f t="shared" ref="Z37:AE39" si="28">Y37+1</f>
        <v>5</v>
      </c>
      <c r="AA37" s="8">
        <f t="shared" si="28"/>
        <v>6</v>
      </c>
      <c r="AB37" s="8">
        <f t="shared" si="28"/>
        <v>7</v>
      </c>
      <c r="AC37" s="122">
        <f t="shared" si="28"/>
        <v>8</v>
      </c>
      <c r="AD37" s="8">
        <f t="shared" si="28"/>
        <v>9</v>
      </c>
      <c r="AE37" s="130">
        <f t="shared" si="28"/>
        <v>10</v>
      </c>
      <c r="AF37" s="4"/>
      <c r="AG37" s="4"/>
      <c r="AH37" s="63"/>
      <c r="AI37" s="63"/>
      <c r="AJ37" s="1">
        <f t="shared" si="23"/>
        <v>10</v>
      </c>
      <c r="AK37" s="6">
        <v>44129</v>
      </c>
      <c r="AL37" s="6">
        <v>44151</v>
      </c>
      <c r="AM37" s="6">
        <v>44131</v>
      </c>
      <c r="AN37" s="6">
        <v>44125</v>
      </c>
      <c r="AO37" s="6">
        <v>44126</v>
      </c>
      <c r="AQ37" s="174"/>
      <c r="AR37" s="155">
        <v>12</v>
      </c>
      <c r="AS37" s="156">
        <v>44493</v>
      </c>
      <c r="AT37" s="156">
        <v>44487</v>
      </c>
      <c r="AU37" s="156">
        <v>44509</v>
      </c>
      <c r="AV37" s="156">
        <v>44489</v>
      </c>
      <c r="AW37" s="156">
        <v>44490</v>
      </c>
    </row>
    <row r="38" spans="1:49" ht="15.75" x14ac:dyDescent="0.25">
      <c r="A38" s="128">
        <f t="shared" ref="A38:A40" si="29">A37+7</f>
        <v>11</v>
      </c>
      <c r="B38" s="124">
        <f t="shared" si="24"/>
        <v>12</v>
      </c>
      <c r="C38" s="124">
        <f t="shared" si="24"/>
        <v>13</v>
      </c>
      <c r="D38" s="124">
        <f t="shared" si="24"/>
        <v>14</v>
      </c>
      <c r="E38" s="124">
        <f t="shared" si="24"/>
        <v>15</v>
      </c>
      <c r="F38" s="124">
        <f t="shared" si="24"/>
        <v>16</v>
      </c>
      <c r="G38" s="127">
        <f t="shared" si="24"/>
        <v>17</v>
      </c>
      <c r="H38" s="51"/>
      <c r="I38" s="128">
        <f t="shared" ref="I38:I40" si="30">I37+7</f>
        <v>9</v>
      </c>
      <c r="J38" s="124">
        <v>10</v>
      </c>
      <c r="K38" s="124">
        <f t="shared" si="26"/>
        <v>11</v>
      </c>
      <c r="L38" s="131">
        <f t="shared" si="26"/>
        <v>12</v>
      </c>
      <c r="M38" s="124">
        <f t="shared" si="26"/>
        <v>13</v>
      </c>
      <c r="N38" s="124">
        <f t="shared" si="26"/>
        <v>14</v>
      </c>
      <c r="O38" s="141">
        <f t="shared" si="26"/>
        <v>15</v>
      </c>
      <c r="P38" s="51"/>
      <c r="Q38" s="128">
        <f t="shared" ref="Q38:Q40" si="31">Q37+7</f>
        <v>13</v>
      </c>
      <c r="R38" s="122">
        <f t="shared" si="27"/>
        <v>14</v>
      </c>
      <c r="S38" s="139">
        <f t="shared" si="27"/>
        <v>15</v>
      </c>
      <c r="T38" s="8">
        <f t="shared" si="27"/>
        <v>16</v>
      </c>
      <c r="U38" s="8">
        <f t="shared" si="27"/>
        <v>17</v>
      </c>
      <c r="V38" s="8">
        <f t="shared" si="27"/>
        <v>18</v>
      </c>
      <c r="W38" s="127">
        <f t="shared" si="27"/>
        <v>19</v>
      </c>
      <c r="X38" s="51"/>
      <c r="Y38" s="128">
        <f t="shared" ref="Y38:Y40" si="32">Y37+7</f>
        <v>11</v>
      </c>
      <c r="Z38" s="142">
        <f t="shared" si="28"/>
        <v>12</v>
      </c>
      <c r="AA38" s="142">
        <f t="shared" si="28"/>
        <v>13</v>
      </c>
      <c r="AB38" s="142">
        <f t="shared" si="28"/>
        <v>14</v>
      </c>
      <c r="AC38" s="142">
        <f t="shared" si="28"/>
        <v>15</v>
      </c>
      <c r="AD38" s="142">
        <f t="shared" si="28"/>
        <v>16</v>
      </c>
      <c r="AE38" s="128">
        <f t="shared" si="28"/>
        <v>17</v>
      </c>
      <c r="AF38" s="4"/>
      <c r="AG38" s="65"/>
      <c r="AH38" s="66"/>
      <c r="AI38" s="66"/>
      <c r="AJ38" s="1">
        <f t="shared" si="23"/>
        <v>11</v>
      </c>
      <c r="AK38" s="6">
        <v>44136</v>
      </c>
      <c r="AL38" s="6">
        <v>44158</v>
      </c>
      <c r="AM38" s="6">
        <v>44138</v>
      </c>
      <c r="AN38" s="6">
        <v>44132</v>
      </c>
      <c r="AO38" s="6">
        <v>44133</v>
      </c>
      <c r="AQ38" s="174"/>
      <c r="AR38" s="155">
        <v>13</v>
      </c>
      <c r="AS38" s="156">
        <v>44500</v>
      </c>
      <c r="AT38" s="156">
        <v>44494</v>
      </c>
      <c r="AU38" s="156">
        <v>44516</v>
      </c>
      <c r="AV38" s="156">
        <v>44496</v>
      </c>
      <c r="AW38" s="156">
        <v>44504</v>
      </c>
    </row>
    <row r="39" spans="1:49" ht="15.75" x14ac:dyDescent="0.25">
      <c r="A39" s="128">
        <f t="shared" si="29"/>
        <v>18</v>
      </c>
      <c r="B39" s="124">
        <f t="shared" si="24"/>
        <v>19</v>
      </c>
      <c r="C39" s="124">
        <f t="shared" si="24"/>
        <v>20</v>
      </c>
      <c r="D39" s="124">
        <f t="shared" si="24"/>
        <v>21</v>
      </c>
      <c r="E39" s="124">
        <f t="shared" si="24"/>
        <v>22</v>
      </c>
      <c r="F39" s="124">
        <f t="shared" si="24"/>
        <v>23</v>
      </c>
      <c r="G39" s="141">
        <f t="shared" si="24"/>
        <v>24</v>
      </c>
      <c r="H39" s="51"/>
      <c r="I39" s="128">
        <f t="shared" si="30"/>
        <v>16</v>
      </c>
      <c r="J39" s="124">
        <f t="shared" si="26"/>
        <v>17</v>
      </c>
      <c r="K39" s="124">
        <f t="shared" si="26"/>
        <v>18</v>
      </c>
      <c r="L39" s="124">
        <f>K39+1</f>
        <v>19</v>
      </c>
      <c r="M39" s="124">
        <f t="shared" si="26"/>
        <v>20</v>
      </c>
      <c r="N39" s="124">
        <f t="shared" si="26"/>
        <v>21</v>
      </c>
      <c r="O39" s="20">
        <f t="shared" si="26"/>
        <v>22</v>
      </c>
      <c r="P39" s="51"/>
      <c r="Q39" s="128">
        <f t="shared" si="31"/>
        <v>20</v>
      </c>
      <c r="R39" s="8">
        <f t="shared" si="27"/>
        <v>21</v>
      </c>
      <c r="S39" s="8">
        <f t="shared" si="27"/>
        <v>22</v>
      </c>
      <c r="T39" s="8">
        <f t="shared" si="27"/>
        <v>23</v>
      </c>
      <c r="U39" s="8">
        <f t="shared" si="27"/>
        <v>24</v>
      </c>
      <c r="V39" s="8">
        <f t="shared" si="27"/>
        <v>25</v>
      </c>
      <c r="W39" s="141">
        <f t="shared" si="27"/>
        <v>26</v>
      </c>
      <c r="X39" s="51"/>
      <c r="Y39" s="128">
        <f t="shared" si="32"/>
        <v>18</v>
      </c>
      <c r="Z39" s="122">
        <f t="shared" si="28"/>
        <v>19</v>
      </c>
      <c r="AA39" s="122">
        <f t="shared" si="28"/>
        <v>20</v>
      </c>
      <c r="AB39" s="122">
        <f t="shared" si="28"/>
        <v>21</v>
      </c>
      <c r="AC39" s="122">
        <f t="shared" si="28"/>
        <v>22</v>
      </c>
      <c r="AD39" s="122">
        <f t="shared" si="28"/>
        <v>23</v>
      </c>
      <c r="AE39" s="128">
        <f t="shared" si="28"/>
        <v>24</v>
      </c>
      <c r="AF39" s="4"/>
      <c r="AG39" s="65" t="s">
        <v>55</v>
      </c>
      <c r="AH39" s="65"/>
      <c r="AI39" s="65"/>
      <c r="AJ39" s="1">
        <f t="shared" si="23"/>
        <v>12</v>
      </c>
      <c r="AK39" s="6">
        <v>44143</v>
      </c>
      <c r="AL39" s="6">
        <v>3011</v>
      </c>
      <c r="AM39" s="6">
        <v>44145</v>
      </c>
      <c r="AN39" s="6">
        <v>44139</v>
      </c>
      <c r="AO39" s="6">
        <v>44140</v>
      </c>
      <c r="AQ39" s="174"/>
      <c r="AR39" s="155">
        <v>14</v>
      </c>
      <c r="AS39" s="156">
        <v>44507</v>
      </c>
      <c r="AT39" s="156">
        <v>44501</v>
      </c>
      <c r="AU39" s="156">
        <v>44523</v>
      </c>
      <c r="AV39" s="156">
        <v>44503</v>
      </c>
      <c r="AW39" s="156">
        <v>44511</v>
      </c>
    </row>
    <row r="40" spans="1:49" x14ac:dyDescent="0.25">
      <c r="A40" s="128">
        <f t="shared" si="29"/>
        <v>25</v>
      </c>
      <c r="B40" s="143">
        <f t="shared" si="24"/>
        <v>26</v>
      </c>
      <c r="C40" s="143">
        <f t="shared" si="24"/>
        <v>27</v>
      </c>
      <c r="D40" s="143">
        <f t="shared" si="24"/>
        <v>28</v>
      </c>
      <c r="E40" s="143">
        <f t="shared" si="24"/>
        <v>29</v>
      </c>
      <c r="F40" s="143">
        <f t="shared" si="24"/>
        <v>30</v>
      </c>
      <c r="G40" s="143"/>
      <c r="H40" s="51"/>
      <c r="I40" s="128">
        <f t="shared" si="30"/>
        <v>23</v>
      </c>
      <c r="J40" s="124">
        <f t="shared" si="26"/>
        <v>24</v>
      </c>
      <c r="K40" s="124">
        <f t="shared" si="26"/>
        <v>25</v>
      </c>
      <c r="L40" s="124">
        <f t="shared" si="26"/>
        <v>26</v>
      </c>
      <c r="M40" s="124">
        <f t="shared" si="26"/>
        <v>27</v>
      </c>
      <c r="N40" s="122">
        <f t="shared" si="26"/>
        <v>28</v>
      </c>
      <c r="O40" s="141">
        <f t="shared" si="26"/>
        <v>29</v>
      </c>
      <c r="P40" s="51"/>
      <c r="Q40" s="128">
        <f t="shared" si="31"/>
        <v>27</v>
      </c>
      <c r="R40" s="8">
        <f t="shared" si="27"/>
        <v>28</v>
      </c>
      <c r="S40" s="8">
        <f t="shared" si="27"/>
        <v>29</v>
      </c>
      <c r="T40" s="8">
        <f t="shared" si="27"/>
        <v>30</v>
      </c>
      <c r="U40" s="8"/>
      <c r="V40" s="8"/>
      <c r="W40" s="8"/>
      <c r="X40" s="51"/>
      <c r="Y40" s="144">
        <f t="shared" si="32"/>
        <v>25</v>
      </c>
      <c r="Z40" s="122">
        <v>26</v>
      </c>
      <c r="AA40" s="122">
        <v>27</v>
      </c>
      <c r="AB40" s="122">
        <v>28</v>
      </c>
      <c r="AC40" s="122">
        <v>29</v>
      </c>
      <c r="AD40" s="122">
        <v>30</v>
      </c>
      <c r="AE40" s="128">
        <v>31</v>
      </c>
      <c r="AF40" s="4"/>
      <c r="AG40" s="69">
        <v>43102</v>
      </c>
      <c r="AH40" s="69">
        <v>43143</v>
      </c>
      <c r="AI40" s="70">
        <f t="shared" ref="AI40:AI43" si="33">AH40-AG40+1</f>
        <v>42</v>
      </c>
      <c r="AJ40" s="1">
        <f t="shared" si="23"/>
        <v>13</v>
      </c>
      <c r="AK40" s="6">
        <v>44157</v>
      </c>
      <c r="AL40" s="6">
        <v>44172</v>
      </c>
      <c r="AM40" s="6">
        <v>44152</v>
      </c>
      <c r="AN40" s="6">
        <v>44146</v>
      </c>
      <c r="AO40" s="6">
        <v>44147</v>
      </c>
      <c r="AQ40" s="174"/>
      <c r="AR40" s="155">
        <v>15</v>
      </c>
      <c r="AS40" s="156">
        <v>44521</v>
      </c>
      <c r="AT40" s="156">
        <v>44508</v>
      </c>
      <c r="AU40" s="156">
        <v>44530</v>
      </c>
      <c r="AV40" s="156">
        <v>44510</v>
      </c>
      <c r="AW40" s="156">
        <v>44518</v>
      </c>
    </row>
    <row r="41" spans="1:49" x14ac:dyDescent="0.25">
      <c r="A41" s="193"/>
      <c r="B41" s="193"/>
      <c r="C41" s="193"/>
      <c r="D41" s="193"/>
      <c r="E41" s="193"/>
      <c r="F41" s="193"/>
      <c r="G41" s="193"/>
      <c r="H41" s="51"/>
      <c r="I41" s="128">
        <v>30</v>
      </c>
      <c r="J41" s="61">
        <v>31</v>
      </c>
      <c r="P41" s="51"/>
      <c r="Q41" s="8"/>
      <c r="R41" s="8"/>
      <c r="S41" s="8"/>
      <c r="T41" s="8"/>
      <c r="U41" s="8"/>
      <c r="V41" s="8"/>
      <c r="W41" s="124"/>
      <c r="X41" s="51"/>
      <c r="AF41" s="4"/>
      <c r="AG41" s="69">
        <v>43145</v>
      </c>
      <c r="AH41" s="69">
        <v>43154</v>
      </c>
      <c r="AI41" s="70">
        <f t="shared" si="33"/>
        <v>10</v>
      </c>
      <c r="AJ41" s="1">
        <f t="shared" si="23"/>
        <v>14</v>
      </c>
      <c r="AK41" s="6">
        <v>44164</v>
      </c>
      <c r="AL41" s="6">
        <v>44179</v>
      </c>
      <c r="AM41" s="6">
        <v>44159</v>
      </c>
      <c r="AN41" s="6">
        <v>44153</v>
      </c>
      <c r="AO41" s="6">
        <v>44154</v>
      </c>
      <c r="AQ41" s="174"/>
      <c r="AR41" s="155">
        <v>16</v>
      </c>
      <c r="AS41" s="156">
        <v>44528</v>
      </c>
      <c r="AT41" s="156">
        <v>44522</v>
      </c>
      <c r="AU41" s="156">
        <v>44537</v>
      </c>
      <c r="AV41" s="156">
        <v>44517</v>
      </c>
      <c r="AW41" s="156">
        <v>44525</v>
      </c>
    </row>
    <row r="42" spans="1:49" s="29" customFormat="1" x14ac:dyDescent="0.25">
      <c r="A42" s="194"/>
      <c r="B42" s="194"/>
      <c r="C42" s="194"/>
      <c r="D42" s="194"/>
      <c r="E42" s="194"/>
      <c r="F42" s="194"/>
      <c r="G42" s="194"/>
      <c r="H42" s="27"/>
      <c r="I42" s="28"/>
      <c r="J42" s="28"/>
      <c r="P42" s="27"/>
      <c r="Q42" s="133"/>
      <c r="R42" s="133"/>
      <c r="S42" s="133"/>
      <c r="T42" s="133"/>
      <c r="U42" s="133"/>
      <c r="V42" s="133"/>
      <c r="W42" s="134"/>
      <c r="X42" s="27"/>
      <c r="Y42" s="194"/>
      <c r="Z42" s="194"/>
      <c r="AA42" s="194"/>
      <c r="AB42" s="194"/>
      <c r="AC42" s="194"/>
      <c r="AD42" s="194"/>
      <c r="AE42" s="194"/>
      <c r="AF42" s="4"/>
      <c r="AG42" s="30"/>
      <c r="AH42" s="30"/>
      <c r="AI42" s="31"/>
      <c r="AK42" s="32"/>
      <c r="AL42" s="32"/>
      <c r="AM42" s="32"/>
      <c r="AN42" s="32"/>
      <c r="AO42" s="32"/>
      <c r="AQ42" s="174"/>
      <c r="AR42" s="155">
        <v>17</v>
      </c>
      <c r="AS42" s="156">
        <v>44535</v>
      </c>
      <c r="AT42" s="156">
        <v>44529</v>
      </c>
      <c r="AU42" s="160">
        <v>44414</v>
      </c>
      <c r="AV42" s="156">
        <v>44524</v>
      </c>
      <c r="AW42" s="156">
        <v>44532</v>
      </c>
    </row>
    <row r="43" spans="1:49" x14ac:dyDescent="0.25">
      <c r="A43" s="43" t="s">
        <v>26</v>
      </c>
      <c r="B43" s="43">
        <v>2</v>
      </c>
      <c r="C43" s="38"/>
      <c r="D43" s="34"/>
      <c r="E43" s="34"/>
      <c r="F43" s="56" t="s">
        <v>25</v>
      </c>
      <c r="G43" s="71">
        <f>COUNT(B36:F41)-B44+B43</f>
        <v>23</v>
      </c>
      <c r="H43" s="37"/>
      <c r="I43" s="43" t="s">
        <v>26</v>
      </c>
      <c r="J43" s="43">
        <v>3</v>
      </c>
      <c r="K43" s="38"/>
      <c r="L43" s="34"/>
      <c r="M43" s="34"/>
      <c r="N43" s="56" t="s">
        <v>25</v>
      </c>
      <c r="O43" s="71">
        <f>COUNT(J36:N41)-J44+J43</f>
        <v>22</v>
      </c>
      <c r="P43" s="37"/>
      <c r="Q43" s="43" t="s">
        <v>26</v>
      </c>
      <c r="R43" s="43">
        <v>2</v>
      </c>
      <c r="S43" s="38"/>
      <c r="T43" s="34"/>
      <c r="U43" s="34"/>
      <c r="V43" s="56" t="s">
        <v>25</v>
      </c>
      <c r="W43" s="71">
        <f>COUNT(R36:V41)-R44+R43</f>
        <v>21</v>
      </c>
      <c r="X43" s="37"/>
      <c r="Y43" s="43" t="s">
        <v>26</v>
      </c>
      <c r="Z43" s="43">
        <v>2</v>
      </c>
      <c r="AA43" s="38"/>
      <c r="AB43" s="34"/>
      <c r="AC43" s="34"/>
      <c r="AD43" s="56" t="s">
        <v>25</v>
      </c>
      <c r="AE43" s="71">
        <f>COUNT(Z36:AD41)-Z44+Z43</f>
        <v>8</v>
      </c>
      <c r="AF43" s="4"/>
      <c r="AG43" s="69">
        <v>43297</v>
      </c>
      <c r="AH43" s="69">
        <v>43300</v>
      </c>
      <c r="AI43" s="70">
        <f t="shared" si="33"/>
        <v>4</v>
      </c>
      <c r="AJ43" s="1">
        <f>AJ41+1</f>
        <v>15</v>
      </c>
      <c r="AK43" s="6">
        <v>44171</v>
      </c>
      <c r="AL43" s="46">
        <v>44071</v>
      </c>
      <c r="AM43" s="6">
        <v>44166</v>
      </c>
      <c r="AN43" s="6">
        <v>44160</v>
      </c>
      <c r="AO43" s="6">
        <v>44161</v>
      </c>
      <c r="AQ43" s="174"/>
      <c r="AR43" s="158">
        <v>18</v>
      </c>
      <c r="AS43" s="160">
        <v>44491</v>
      </c>
      <c r="AT43" s="156">
        <v>44536</v>
      </c>
      <c r="AU43" s="160">
        <v>44421</v>
      </c>
      <c r="AV43" s="156">
        <v>44531</v>
      </c>
      <c r="AW43" s="156">
        <v>44539</v>
      </c>
    </row>
    <row r="44" spans="1:49" x14ac:dyDescent="0.25">
      <c r="A44" s="43" t="str">
        <f>$B$19</f>
        <v>Recesso</v>
      </c>
      <c r="B44" s="43">
        <v>1</v>
      </c>
      <c r="C44" s="43"/>
      <c r="D44" s="43"/>
      <c r="E44" s="43"/>
      <c r="F44" s="34"/>
      <c r="G44" s="43">
        <f>AE31+G43</f>
        <v>49</v>
      </c>
      <c r="H44" s="72"/>
      <c r="I44" s="43" t="str">
        <f>$B$19</f>
        <v>Recesso</v>
      </c>
      <c r="J44" s="43">
        <v>2</v>
      </c>
      <c r="K44" s="43"/>
      <c r="L44" s="43"/>
      <c r="M44" s="34"/>
      <c r="N44" s="34"/>
      <c r="O44" s="43">
        <f>SUM(O43,G44)</f>
        <v>71</v>
      </c>
      <c r="P44" s="37"/>
      <c r="Q44" s="43" t="str">
        <f>$B$19</f>
        <v>Recesso</v>
      </c>
      <c r="R44" s="43">
        <v>3</v>
      </c>
      <c r="S44" s="43"/>
      <c r="T44" s="43"/>
      <c r="U44" s="43"/>
      <c r="V44" s="34"/>
      <c r="W44" s="43">
        <f>SUM(W43,O44)</f>
        <v>92</v>
      </c>
      <c r="X44" s="37"/>
      <c r="Y44" s="43" t="str">
        <f>$B$19</f>
        <v>Recesso</v>
      </c>
      <c r="Z44" s="43">
        <v>16</v>
      </c>
      <c r="AA44" s="43"/>
      <c r="AB44" s="43"/>
      <c r="AC44" s="43"/>
      <c r="AD44" s="34"/>
      <c r="AE44" s="43"/>
      <c r="AF44" s="4"/>
      <c r="AG44" s="69"/>
      <c r="AH44" s="69"/>
      <c r="AI44" s="70"/>
      <c r="AJ44" s="1">
        <f t="shared" si="23"/>
        <v>16</v>
      </c>
      <c r="AK44" s="6">
        <v>44178</v>
      </c>
      <c r="AL44" s="46">
        <v>44085</v>
      </c>
      <c r="AM44" s="6">
        <v>44180</v>
      </c>
      <c r="AN44" s="6">
        <v>44167</v>
      </c>
      <c r="AO44" s="6">
        <v>44168</v>
      </c>
      <c r="AQ44" s="174"/>
      <c r="AR44" s="164">
        <v>19</v>
      </c>
      <c r="AS44" s="160">
        <v>44428</v>
      </c>
      <c r="AT44" s="160">
        <v>44435</v>
      </c>
      <c r="AU44" s="160">
        <v>44449</v>
      </c>
      <c r="AV44" s="160">
        <v>44456</v>
      </c>
      <c r="AW44" s="160">
        <v>44505</v>
      </c>
    </row>
    <row r="45" spans="1:49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8"/>
      <c r="M45" s="34"/>
      <c r="N45" s="38"/>
      <c r="O45" s="38"/>
      <c r="P45" s="72"/>
      <c r="Q45" s="43"/>
      <c r="R45" s="43"/>
      <c r="S45" s="38"/>
      <c r="T45" s="43"/>
      <c r="U45" s="43"/>
      <c r="V45" s="38"/>
      <c r="W45" s="38"/>
      <c r="X45" s="72"/>
      <c r="Y45" s="34"/>
      <c r="Z45" s="43"/>
      <c r="AA45" s="43"/>
      <c r="AB45" s="43"/>
      <c r="AC45" s="43" t="s">
        <v>50</v>
      </c>
      <c r="AD45" s="43" t="s">
        <v>25</v>
      </c>
      <c r="AE45" s="57">
        <f>AE43+W44</f>
        <v>100</v>
      </c>
      <c r="AF45" s="4"/>
      <c r="AG45" s="69">
        <v>43304</v>
      </c>
      <c r="AH45" s="69">
        <v>43315</v>
      </c>
      <c r="AI45" s="70">
        <f>AH45-AG45+1</f>
        <v>12</v>
      </c>
      <c r="AJ45" s="1">
        <f t="shared" si="23"/>
        <v>17</v>
      </c>
      <c r="AK45" s="46">
        <v>44064</v>
      </c>
      <c r="AL45" s="46">
        <v>44127</v>
      </c>
      <c r="AM45" s="46">
        <v>44113</v>
      </c>
      <c r="AN45" s="6">
        <v>44174</v>
      </c>
      <c r="AO45" s="6">
        <v>44175</v>
      </c>
      <c r="AQ45" s="174"/>
      <c r="AR45" s="164">
        <v>20</v>
      </c>
      <c r="AS45" s="160">
        <v>44470</v>
      </c>
      <c r="AT45" s="160">
        <v>44477</v>
      </c>
      <c r="AU45" s="160">
        <v>44519</v>
      </c>
      <c r="AV45" s="160">
        <v>44533</v>
      </c>
      <c r="AW45" s="160">
        <v>44540</v>
      </c>
    </row>
    <row r="46" spans="1:49" x14ac:dyDescent="0.25">
      <c r="A46" s="177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K46" s="46"/>
      <c r="AL46" s="46"/>
      <c r="AM46" s="46"/>
      <c r="AN46" s="46"/>
      <c r="AO46" s="5"/>
      <c r="AQ46" s="174"/>
    </row>
    <row r="47" spans="1:49" x14ac:dyDescent="0.25">
      <c r="A47" s="74"/>
      <c r="B47" s="74"/>
      <c r="C47" s="74"/>
      <c r="D47" s="74"/>
      <c r="E47" s="74"/>
      <c r="F47" s="74"/>
      <c r="G47" s="74"/>
      <c r="H47" s="75" t="s">
        <v>57</v>
      </c>
      <c r="I47" s="76"/>
      <c r="J47" s="76"/>
      <c r="K47" s="74" t="s">
        <v>58</v>
      </c>
      <c r="L47" s="74"/>
      <c r="M47" s="74"/>
      <c r="N47" s="74"/>
      <c r="O47" s="74"/>
      <c r="P47" s="74"/>
      <c r="Q47" s="74"/>
      <c r="R47" s="74"/>
      <c r="S47" s="75"/>
      <c r="T47" s="76"/>
      <c r="U47" s="76"/>
      <c r="V47" s="74" t="s">
        <v>59</v>
      </c>
      <c r="W47" s="74"/>
      <c r="X47" s="74"/>
      <c r="Y47" s="74"/>
      <c r="Z47" s="74"/>
      <c r="AA47" s="74"/>
      <c r="AB47" s="74"/>
      <c r="AC47" s="74"/>
      <c r="AD47" s="77"/>
      <c r="AE47" s="77"/>
      <c r="AF47" s="4"/>
      <c r="AG47" s="69"/>
      <c r="AH47" s="69"/>
      <c r="AI47" s="70"/>
      <c r="AJ47" s="47">
        <v>18</v>
      </c>
      <c r="AK47" s="46">
        <v>44078</v>
      </c>
      <c r="AL47" s="46">
        <v>44141</v>
      </c>
      <c r="AM47" s="46">
        <v>44092</v>
      </c>
      <c r="AN47" s="6">
        <v>44181</v>
      </c>
      <c r="AO47" s="6">
        <v>44182</v>
      </c>
      <c r="AQ47" s="174"/>
    </row>
    <row r="48" spans="1:49" x14ac:dyDescent="0.25">
      <c r="A48" s="78" t="s">
        <v>49</v>
      </c>
      <c r="B48" s="78"/>
      <c r="C48" s="78"/>
      <c r="D48" s="78"/>
      <c r="E48" s="79" t="s">
        <v>60</v>
      </c>
      <c r="F48" s="80" t="s">
        <v>61</v>
      </c>
      <c r="G48" s="81"/>
      <c r="H48" s="81"/>
      <c r="I48" s="76"/>
      <c r="J48" s="76"/>
      <c r="K48" s="77" t="s">
        <v>62</v>
      </c>
      <c r="L48" s="77"/>
      <c r="M48" s="77"/>
      <c r="N48" s="77"/>
      <c r="O48" s="82"/>
      <c r="P48" s="82"/>
      <c r="Q48" s="82"/>
      <c r="R48" s="82"/>
      <c r="S48" s="83" t="s">
        <v>63</v>
      </c>
      <c r="T48" s="76"/>
      <c r="U48" s="76"/>
      <c r="V48" s="84"/>
      <c r="W48" s="77" t="s">
        <v>64</v>
      </c>
      <c r="X48" s="77"/>
      <c r="Y48" s="77"/>
      <c r="Z48" s="77"/>
      <c r="AA48" s="77"/>
      <c r="AB48" s="77"/>
      <c r="AC48" s="77"/>
      <c r="AD48" s="77"/>
      <c r="AE48" s="77"/>
      <c r="AJ48" s="1">
        <v>19</v>
      </c>
      <c r="AK48" s="46">
        <v>44120</v>
      </c>
      <c r="AL48" s="46">
        <v>44169</v>
      </c>
      <c r="AM48" s="46">
        <v>44134</v>
      </c>
      <c r="AN48" s="46">
        <v>44099</v>
      </c>
      <c r="AO48" s="46">
        <v>44106</v>
      </c>
      <c r="AQ48" s="174"/>
    </row>
    <row r="49" spans="1:43" ht="15" customHeight="1" x14ac:dyDescent="0.25">
      <c r="A49" s="78"/>
      <c r="B49" s="78"/>
      <c r="C49" s="78"/>
      <c r="D49" s="78"/>
      <c r="E49" s="81" t="s">
        <v>65</v>
      </c>
      <c r="F49" s="85" t="s">
        <v>66</v>
      </c>
      <c r="G49" s="81"/>
      <c r="H49" s="81">
        <f>W31</f>
        <v>100</v>
      </c>
      <c r="I49" s="76"/>
      <c r="J49" s="76"/>
      <c r="K49" s="77" t="s">
        <v>67</v>
      </c>
      <c r="L49" s="77"/>
      <c r="M49" s="77"/>
      <c r="N49" s="77"/>
      <c r="O49" s="77"/>
      <c r="P49" s="77"/>
      <c r="Q49" s="77"/>
      <c r="R49" s="77"/>
      <c r="S49" s="81" t="s">
        <v>68</v>
      </c>
      <c r="T49" s="76"/>
      <c r="U49" s="76"/>
      <c r="V49" s="86"/>
      <c r="W49" s="77" t="s">
        <v>69</v>
      </c>
      <c r="X49" s="77"/>
      <c r="Y49" s="77"/>
      <c r="Z49" s="77"/>
      <c r="AA49" s="77"/>
      <c r="AB49" s="77"/>
      <c r="AC49" s="77"/>
      <c r="AD49" s="77"/>
      <c r="AE49" s="77"/>
      <c r="AJ49" s="1">
        <v>20</v>
      </c>
      <c r="AK49" s="46">
        <v>44176</v>
      </c>
      <c r="AL49" s="46">
        <v>44162</v>
      </c>
      <c r="AM49" s="46">
        <v>44148</v>
      </c>
      <c r="AN49" s="46">
        <v>44155</v>
      </c>
      <c r="AO49" s="5">
        <v>44183</v>
      </c>
      <c r="AQ49" s="174"/>
    </row>
    <row r="50" spans="1:43" x14ac:dyDescent="0.25">
      <c r="A50" s="78" t="s">
        <v>50</v>
      </c>
      <c r="B50" s="78"/>
      <c r="C50" s="78"/>
      <c r="D50" s="78"/>
      <c r="E50" s="79" t="s">
        <v>60</v>
      </c>
      <c r="F50" s="80" t="s">
        <v>70</v>
      </c>
      <c r="G50" s="79"/>
      <c r="H50" s="81"/>
      <c r="I50" s="76"/>
      <c r="J50" s="76"/>
      <c r="K50" s="77" t="s">
        <v>71</v>
      </c>
      <c r="L50" s="77"/>
      <c r="M50" s="77"/>
      <c r="N50" s="77"/>
      <c r="O50" s="77"/>
      <c r="P50" s="77"/>
      <c r="Q50" s="77"/>
      <c r="R50" s="77"/>
      <c r="S50" s="81" t="s">
        <v>72</v>
      </c>
      <c r="T50" s="76"/>
      <c r="U50" s="76"/>
      <c r="V50" s="87"/>
      <c r="W50" s="77" t="s">
        <v>73</v>
      </c>
      <c r="X50" s="77"/>
      <c r="Y50" s="77"/>
      <c r="Z50" s="77"/>
      <c r="AA50" s="77"/>
      <c r="AB50" s="77"/>
      <c r="AC50" s="77"/>
      <c r="AD50" s="77"/>
      <c r="AE50" s="77"/>
      <c r="AF50" s="73"/>
      <c r="AG50" s="73"/>
      <c r="AK50" s="46"/>
      <c r="AL50" s="46"/>
      <c r="AM50" s="46"/>
      <c r="AN50" s="46"/>
      <c r="AO50" s="5"/>
      <c r="AQ50" s="174"/>
    </row>
    <row r="51" spans="1:43" x14ac:dyDescent="0.25">
      <c r="A51" s="78"/>
      <c r="B51" s="78"/>
      <c r="C51" s="78"/>
      <c r="D51" s="78"/>
      <c r="E51" s="81" t="s">
        <v>65</v>
      </c>
      <c r="F51" s="88" t="s">
        <v>74</v>
      </c>
      <c r="G51" s="81"/>
      <c r="H51" s="89">
        <f>AE45</f>
        <v>100</v>
      </c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90"/>
      <c r="T51" s="76"/>
      <c r="U51" s="76"/>
      <c r="V51" s="91"/>
      <c r="W51" s="77" t="s">
        <v>75</v>
      </c>
      <c r="X51" s="77"/>
      <c r="Y51" s="77"/>
      <c r="Z51" s="77"/>
      <c r="AA51" s="77"/>
      <c r="AB51" s="77"/>
      <c r="AC51" s="77"/>
      <c r="AD51" s="77"/>
      <c r="AE51" s="77"/>
      <c r="AK51" s="46"/>
      <c r="AL51" s="46"/>
      <c r="AM51" s="46"/>
      <c r="AN51" s="46"/>
      <c r="AO51" s="5"/>
      <c r="AQ51" s="174"/>
    </row>
    <row r="52" spans="1:43" x14ac:dyDescent="0.25">
      <c r="A52" s="78">
        <v>2022</v>
      </c>
      <c r="B52" s="78"/>
      <c r="C52" s="78"/>
      <c r="D52" s="92"/>
      <c r="E52" s="93"/>
      <c r="F52" s="93"/>
      <c r="G52" s="94" t="s">
        <v>35</v>
      </c>
      <c r="H52" s="95">
        <f>SUM(H48:H51)</f>
        <v>200</v>
      </c>
      <c r="I52" s="76"/>
      <c r="J52" s="76"/>
      <c r="K52" s="74" t="s">
        <v>76</v>
      </c>
      <c r="L52" s="74"/>
      <c r="M52" s="74"/>
      <c r="N52" s="74"/>
      <c r="O52" s="74"/>
      <c r="P52" s="74"/>
      <c r="Q52" s="74"/>
      <c r="R52" s="74"/>
      <c r="S52" s="75"/>
      <c r="T52" s="76"/>
      <c r="U52" s="76"/>
      <c r="V52" s="96"/>
      <c r="W52" s="77" t="s">
        <v>77</v>
      </c>
      <c r="X52" s="77"/>
      <c r="Y52" s="77"/>
      <c r="Z52" s="77"/>
      <c r="AA52" s="77"/>
      <c r="AB52" s="77"/>
      <c r="AC52" s="77"/>
      <c r="AD52" s="77"/>
      <c r="AE52" s="77"/>
      <c r="AK52" s="46"/>
      <c r="AL52" s="46"/>
      <c r="AM52" s="46"/>
      <c r="AN52" s="46"/>
      <c r="AO52" s="46"/>
      <c r="AQ52" s="174"/>
    </row>
    <row r="53" spans="1:43" x14ac:dyDescent="0.25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7" t="s">
        <v>78</v>
      </c>
      <c r="L53" s="77"/>
      <c r="M53" s="77"/>
      <c r="N53" s="77"/>
      <c r="O53" s="77" t="s">
        <v>79</v>
      </c>
      <c r="P53" s="77"/>
      <c r="Q53" s="77"/>
      <c r="R53" s="77"/>
      <c r="S53" s="81"/>
      <c r="T53" s="76"/>
      <c r="U53" s="76"/>
      <c r="V53" s="97"/>
      <c r="W53" s="77" t="s">
        <v>80</v>
      </c>
      <c r="X53" s="77"/>
      <c r="Y53" s="77"/>
      <c r="Z53" s="77"/>
      <c r="AA53" s="77"/>
      <c r="AB53" s="77"/>
      <c r="AC53" s="77"/>
      <c r="AD53" s="77"/>
      <c r="AE53" s="77"/>
      <c r="AQ53" s="174"/>
    </row>
    <row r="54" spans="1:43" x14ac:dyDescent="0.25">
      <c r="A54" s="98" t="s">
        <v>81</v>
      </c>
      <c r="B54" s="98"/>
      <c r="C54" s="98"/>
      <c r="D54" s="98"/>
      <c r="E54" s="98"/>
      <c r="F54" s="98"/>
      <c r="G54" s="98"/>
      <c r="H54" s="99"/>
      <c r="I54" s="76"/>
      <c r="J54" s="76"/>
      <c r="K54" s="100" t="s">
        <v>82</v>
      </c>
      <c r="L54" s="93"/>
      <c r="M54" s="93"/>
      <c r="N54" s="93"/>
      <c r="O54" s="93" t="s">
        <v>83</v>
      </c>
      <c r="P54" s="93"/>
      <c r="Q54" s="93"/>
      <c r="R54" s="93"/>
      <c r="S54" s="79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Q54" s="174"/>
    </row>
    <row r="55" spans="1:43" x14ac:dyDescent="0.25">
      <c r="A55" s="101" t="s">
        <v>84</v>
      </c>
      <c r="B55" s="101"/>
      <c r="C55" s="101"/>
      <c r="D55" s="101"/>
      <c r="E55" s="101"/>
      <c r="F55" s="101"/>
      <c r="G55" s="101"/>
      <c r="H55" s="102"/>
      <c r="I55" s="76"/>
      <c r="J55" s="76"/>
      <c r="K55" s="100" t="s">
        <v>85</v>
      </c>
      <c r="L55" s="93"/>
      <c r="M55" s="93"/>
      <c r="N55" s="93"/>
      <c r="O55" s="93" t="s">
        <v>86</v>
      </c>
      <c r="P55" s="93"/>
      <c r="Q55" s="93"/>
      <c r="R55" s="93"/>
      <c r="S55" s="79"/>
      <c r="T55" s="76"/>
      <c r="U55" s="76"/>
      <c r="V55" s="98" t="s">
        <v>151</v>
      </c>
      <c r="W55" s="98"/>
      <c r="X55" s="98"/>
      <c r="Y55" s="98"/>
      <c r="Z55" s="98"/>
      <c r="AA55" s="98"/>
      <c r="AB55" s="98"/>
      <c r="AC55" s="103"/>
      <c r="AD55" s="103"/>
      <c r="AE55" s="99"/>
      <c r="AQ55" s="174"/>
    </row>
    <row r="56" spans="1:43" x14ac:dyDescent="0.25">
      <c r="A56" s="103" t="s">
        <v>88</v>
      </c>
      <c r="B56" s="103"/>
      <c r="C56" s="103"/>
      <c r="D56" s="103"/>
      <c r="E56" s="103"/>
      <c r="F56" s="77"/>
      <c r="G56" s="77"/>
      <c r="H56" s="104" t="s">
        <v>89</v>
      </c>
      <c r="I56" s="76"/>
      <c r="J56" s="76"/>
      <c r="K56" s="103" t="s">
        <v>90</v>
      </c>
      <c r="L56" s="77"/>
      <c r="M56" s="77"/>
      <c r="N56" s="77"/>
      <c r="O56" s="77" t="s">
        <v>34</v>
      </c>
      <c r="P56" s="77"/>
      <c r="Q56" s="77"/>
      <c r="R56" s="77"/>
      <c r="S56" s="81"/>
      <c r="T56" s="76"/>
      <c r="U56" s="76"/>
      <c r="V56" s="103" t="s">
        <v>156</v>
      </c>
      <c r="W56" s="77"/>
      <c r="X56" s="77"/>
      <c r="Y56" s="103"/>
      <c r="Z56" s="103"/>
      <c r="AA56" s="103"/>
      <c r="AB56" s="103"/>
      <c r="AC56" s="103"/>
      <c r="AD56" s="103"/>
      <c r="AE56" s="111" t="s">
        <v>157</v>
      </c>
      <c r="AQ56" s="174"/>
    </row>
    <row r="57" spans="1:43" x14ac:dyDescent="0.25">
      <c r="A57" s="103" t="s">
        <v>93</v>
      </c>
      <c r="B57" s="103"/>
      <c r="C57" s="103"/>
      <c r="D57" s="103"/>
      <c r="E57" s="103"/>
      <c r="F57" s="77"/>
      <c r="G57" s="77"/>
      <c r="H57" s="104" t="s">
        <v>94</v>
      </c>
      <c r="I57" s="76"/>
      <c r="J57" s="76"/>
      <c r="K57" s="100" t="s">
        <v>95</v>
      </c>
      <c r="L57" s="93"/>
      <c r="M57" s="93"/>
      <c r="N57" s="93"/>
      <c r="O57" s="93" t="s">
        <v>96</v>
      </c>
      <c r="P57" s="93"/>
      <c r="Q57" s="93"/>
      <c r="R57" s="93"/>
      <c r="S57" s="79"/>
      <c r="T57" s="76"/>
      <c r="U57" s="76"/>
      <c r="V57" s="103" t="s">
        <v>160</v>
      </c>
      <c r="W57" s="77"/>
      <c r="X57" s="77"/>
      <c r="Y57" s="103"/>
      <c r="Z57" s="103"/>
      <c r="AA57" s="103"/>
      <c r="AB57" s="103"/>
      <c r="AC57" s="103"/>
      <c r="AD57" s="103"/>
      <c r="AE57" s="111" t="s">
        <v>161</v>
      </c>
      <c r="AQ57" s="174"/>
    </row>
    <row r="58" spans="1:43" x14ac:dyDescent="0.25">
      <c r="A58" s="103" t="s">
        <v>99</v>
      </c>
      <c r="B58" s="103"/>
      <c r="C58" s="103"/>
      <c r="D58" s="103"/>
      <c r="E58" s="103"/>
      <c r="F58" s="77"/>
      <c r="G58" s="77"/>
      <c r="H58" s="104" t="s">
        <v>100</v>
      </c>
      <c r="I58" s="76"/>
      <c r="J58" s="76"/>
      <c r="K58" s="103" t="s">
        <v>101</v>
      </c>
      <c r="L58" s="77"/>
      <c r="M58" s="77"/>
      <c r="N58" s="103"/>
      <c r="O58" s="77" t="s">
        <v>34</v>
      </c>
      <c r="P58" s="103"/>
      <c r="Q58" s="103"/>
      <c r="R58" s="77"/>
      <c r="S58" s="81"/>
      <c r="T58" s="76"/>
      <c r="U58" s="76"/>
      <c r="V58" s="103" t="s">
        <v>163</v>
      </c>
      <c r="W58" s="77"/>
      <c r="X58" s="77"/>
      <c r="Y58" s="103"/>
      <c r="Z58" s="103"/>
      <c r="AA58" s="103"/>
      <c r="AB58" s="103"/>
      <c r="AC58" s="103"/>
      <c r="AD58" s="103"/>
      <c r="AE58" s="111" t="s">
        <v>164</v>
      </c>
      <c r="AQ58" s="174"/>
    </row>
    <row r="59" spans="1:43" x14ac:dyDescent="0.25">
      <c r="A59" s="101" t="s">
        <v>104</v>
      </c>
      <c r="B59" s="101"/>
      <c r="C59" s="101"/>
      <c r="D59" s="101"/>
      <c r="E59" s="101"/>
      <c r="F59" s="101"/>
      <c r="G59" s="101"/>
      <c r="H59" s="102"/>
      <c r="I59" s="76"/>
      <c r="J59" s="76"/>
      <c r="K59" s="100" t="s">
        <v>105</v>
      </c>
      <c r="L59" s="93"/>
      <c r="M59" s="93"/>
      <c r="N59" s="93"/>
      <c r="O59" s="93" t="s">
        <v>106</v>
      </c>
      <c r="P59" s="93"/>
      <c r="Q59" s="93"/>
      <c r="R59" s="93"/>
      <c r="S59" s="79"/>
      <c r="T59" s="76"/>
      <c r="U59" s="76"/>
      <c r="V59" s="103" t="s">
        <v>167</v>
      </c>
      <c r="W59" s="77"/>
      <c r="X59" s="77"/>
      <c r="Y59" s="103"/>
      <c r="Z59" s="103"/>
      <c r="AA59" s="103"/>
      <c r="AB59" s="103"/>
      <c r="AC59" s="103"/>
      <c r="AD59" s="103"/>
      <c r="AE59" s="111" t="s">
        <v>168</v>
      </c>
      <c r="AQ59" s="174"/>
    </row>
    <row r="60" spans="1:43" x14ac:dyDescent="0.25">
      <c r="A60" s="103" t="s">
        <v>88</v>
      </c>
      <c r="B60" s="103"/>
      <c r="C60" s="103"/>
      <c r="D60" s="103"/>
      <c r="E60" s="103"/>
      <c r="F60" s="77"/>
      <c r="G60" s="77"/>
      <c r="H60" s="81" t="s">
        <v>107</v>
      </c>
      <c r="I60" s="76"/>
      <c r="J60" s="76"/>
      <c r="K60" s="100" t="s">
        <v>208</v>
      </c>
      <c r="L60" s="93"/>
      <c r="M60" s="93"/>
      <c r="N60" s="93"/>
      <c r="O60" s="93" t="s">
        <v>209</v>
      </c>
      <c r="P60" s="93"/>
      <c r="Q60" s="93"/>
      <c r="R60" s="93"/>
      <c r="S60" s="79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Q60" s="174"/>
    </row>
    <row r="61" spans="1:43" x14ac:dyDescent="0.25">
      <c r="A61" s="103" t="s">
        <v>93</v>
      </c>
      <c r="B61" s="77"/>
      <c r="C61" s="77"/>
      <c r="D61" s="77"/>
      <c r="E61" s="103"/>
      <c r="F61" s="77"/>
      <c r="G61" s="77"/>
      <c r="H61" s="81" t="s">
        <v>111</v>
      </c>
      <c r="I61" s="76"/>
      <c r="J61" s="76"/>
      <c r="K61" s="100" t="s">
        <v>108</v>
      </c>
      <c r="L61" s="93"/>
      <c r="M61" s="93"/>
      <c r="N61" s="93"/>
      <c r="O61" s="93" t="s">
        <v>109</v>
      </c>
      <c r="P61" s="93"/>
      <c r="Q61" s="93"/>
      <c r="R61" s="93"/>
      <c r="S61" s="79"/>
      <c r="T61" s="76"/>
      <c r="U61" s="76"/>
      <c r="V61" s="98" t="s">
        <v>173</v>
      </c>
      <c r="W61" s="98"/>
      <c r="X61" s="98"/>
      <c r="Y61" s="98"/>
      <c r="Z61" s="98"/>
      <c r="AA61" s="98"/>
      <c r="AB61" s="98"/>
      <c r="AC61" s="98"/>
      <c r="AD61" s="103"/>
      <c r="AE61" s="103"/>
      <c r="AQ61" s="174"/>
    </row>
    <row r="62" spans="1:43" x14ac:dyDescent="0.25">
      <c r="A62" s="103" t="s">
        <v>99</v>
      </c>
      <c r="B62" s="103"/>
      <c r="C62" s="103"/>
      <c r="D62" s="103"/>
      <c r="E62" s="103"/>
      <c r="F62" s="77"/>
      <c r="G62" s="77"/>
      <c r="H62" s="81" t="s">
        <v>115</v>
      </c>
      <c r="I62" s="76"/>
      <c r="J62" s="76"/>
      <c r="K62" s="100" t="s">
        <v>112</v>
      </c>
      <c r="L62" s="93"/>
      <c r="M62" s="93"/>
      <c r="N62" s="93"/>
      <c r="O62" s="93" t="s">
        <v>113</v>
      </c>
      <c r="P62" s="93"/>
      <c r="Q62" s="93"/>
      <c r="R62" s="93"/>
      <c r="S62" s="79"/>
      <c r="T62" s="76"/>
      <c r="U62" s="76"/>
      <c r="V62" s="103" t="s">
        <v>156</v>
      </c>
      <c r="W62" s="77"/>
      <c r="X62" s="103"/>
      <c r="Y62" s="103"/>
      <c r="Z62" s="103"/>
      <c r="AA62" s="103"/>
      <c r="AB62" s="103"/>
      <c r="AC62" s="103"/>
      <c r="AD62" s="103"/>
      <c r="AE62" s="111" t="s">
        <v>176</v>
      </c>
      <c r="AQ62" s="174"/>
    </row>
    <row r="63" spans="1:43" x14ac:dyDescent="0.25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103" t="s">
        <v>116</v>
      </c>
      <c r="L63" s="103"/>
      <c r="M63" s="103"/>
      <c r="N63" s="103"/>
      <c r="O63" s="103" t="s">
        <v>117</v>
      </c>
      <c r="P63" s="103"/>
      <c r="Q63" s="103"/>
      <c r="R63" s="103"/>
      <c r="S63" s="107"/>
      <c r="T63" s="76"/>
      <c r="U63" s="76"/>
      <c r="V63" s="103" t="s">
        <v>160</v>
      </c>
      <c r="W63" s="77"/>
      <c r="X63" s="103"/>
      <c r="Y63" s="103"/>
      <c r="Z63" s="103"/>
      <c r="AA63" s="103"/>
      <c r="AB63" s="103"/>
      <c r="AC63" s="103"/>
      <c r="AD63" s="103"/>
      <c r="AE63" s="111" t="s">
        <v>178</v>
      </c>
      <c r="AQ63" s="174"/>
    </row>
    <row r="64" spans="1:43" x14ac:dyDescent="0.25">
      <c r="A64" s="74" t="s">
        <v>189</v>
      </c>
      <c r="B64" s="74"/>
      <c r="C64" s="74"/>
      <c r="D64" s="74"/>
      <c r="E64" s="74"/>
      <c r="F64" s="74"/>
      <c r="G64" s="74"/>
      <c r="H64" s="75"/>
      <c r="I64" s="76"/>
      <c r="J64" s="76"/>
      <c r="K64" s="100" t="s">
        <v>119</v>
      </c>
      <c r="L64" s="93"/>
      <c r="M64" s="93"/>
      <c r="N64" s="93"/>
      <c r="O64" s="93" t="s">
        <v>120</v>
      </c>
      <c r="P64" s="93"/>
      <c r="Q64" s="93"/>
      <c r="R64" s="93"/>
      <c r="S64" s="79"/>
      <c r="T64" s="76"/>
      <c r="U64" s="76"/>
      <c r="V64" s="103" t="s">
        <v>163</v>
      </c>
      <c r="W64" s="77"/>
      <c r="X64" s="103"/>
      <c r="Y64" s="103"/>
      <c r="Z64" s="103"/>
      <c r="AA64" s="103"/>
      <c r="AB64" s="103"/>
      <c r="AC64" s="103"/>
      <c r="AD64" s="103"/>
      <c r="AE64" s="111" t="s">
        <v>179</v>
      </c>
      <c r="AQ64" s="174"/>
    </row>
    <row r="65" spans="1:43" x14ac:dyDescent="0.25">
      <c r="A65" s="108" t="s">
        <v>124</v>
      </c>
      <c r="B65" s="108"/>
      <c r="C65" s="108"/>
      <c r="D65" s="108"/>
      <c r="E65" s="108"/>
      <c r="F65" s="108"/>
      <c r="G65" s="108"/>
      <c r="H65" s="109"/>
      <c r="I65" s="76"/>
      <c r="J65" s="76"/>
      <c r="K65" s="100" t="s">
        <v>122</v>
      </c>
      <c r="L65" s="93"/>
      <c r="M65" s="93"/>
      <c r="N65" s="93"/>
      <c r="O65" s="93" t="s">
        <v>123</v>
      </c>
      <c r="P65" s="93"/>
      <c r="Q65" s="93"/>
      <c r="R65" s="93"/>
      <c r="S65" s="79"/>
      <c r="T65" s="76"/>
      <c r="U65" s="76"/>
      <c r="V65" s="103" t="s">
        <v>167</v>
      </c>
      <c r="W65" s="77"/>
      <c r="X65" s="103"/>
      <c r="Y65" s="103"/>
      <c r="Z65" s="103"/>
      <c r="AA65" s="103"/>
      <c r="AB65" s="103"/>
      <c r="AC65" s="103"/>
      <c r="AD65" s="103"/>
      <c r="AE65" s="111" t="s">
        <v>182</v>
      </c>
      <c r="AQ65" s="174"/>
    </row>
    <row r="66" spans="1:43" x14ac:dyDescent="0.25">
      <c r="A66" s="77" t="s">
        <v>128</v>
      </c>
      <c r="B66" s="77"/>
      <c r="C66" s="77"/>
      <c r="D66" s="77"/>
      <c r="E66" s="77"/>
      <c r="F66" s="77"/>
      <c r="G66" s="77"/>
      <c r="H66" s="81" t="s">
        <v>190</v>
      </c>
      <c r="I66" s="76"/>
      <c r="J66" s="76"/>
      <c r="K66" s="103" t="s">
        <v>125</v>
      </c>
      <c r="L66" s="103"/>
      <c r="M66" s="103"/>
      <c r="N66" s="77"/>
      <c r="O66" s="103" t="s">
        <v>126</v>
      </c>
      <c r="P66" s="77"/>
      <c r="Q66" s="77"/>
      <c r="R66" s="103"/>
      <c r="S66" s="107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Q66" s="174"/>
    </row>
    <row r="67" spans="1:43" x14ac:dyDescent="0.25">
      <c r="A67" s="77" t="s">
        <v>133</v>
      </c>
      <c r="B67" s="77"/>
      <c r="C67" s="77"/>
      <c r="D67" s="77"/>
      <c r="E67" s="77"/>
      <c r="F67" s="77"/>
      <c r="G67" s="77"/>
      <c r="H67" s="81" t="s">
        <v>191</v>
      </c>
      <c r="I67" s="76"/>
      <c r="J67" s="76"/>
      <c r="K67" s="100" t="s">
        <v>129</v>
      </c>
      <c r="L67" s="93"/>
      <c r="M67" s="93"/>
      <c r="N67" s="93"/>
      <c r="O67" s="93" t="s">
        <v>130</v>
      </c>
      <c r="P67" s="93"/>
      <c r="Q67" s="93"/>
      <c r="R67" s="93"/>
      <c r="S67" s="79"/>
      <c r="T67" s="76"/>
      <c r="U67" s="76"/>
      <c r="V67" s="115" t="s">
        <v>181</v>
      </c>
      <c r="W67" s="115"/>
      <c r="X67" s="115"/>
      <c r="Y67" s="115"/>
      <c r="Z67" s="115"/>
      <c r="AA67" s="115"/>
      <c r="AB67" s="115"/>
      <c r="AC67" s="115"/>
      <c r="AD67" s="115"/>
      <c r="AE67" s="115"/>
      <c r="AQ67" s="174"/>
    </row>
    <row r="68" spans="1:43" x14ac:dyDescent="0.25">
      <c r="A68" s="77" t="s">
        <v>138</v>
      </c>
      <c r="B68" s="77"/>
      <c r="C68" s="77"/>
      <c r="D68" s="77"/>
      <c r="E68" s="77"/>
      <c r="F68" s="77"/>
      <c r="G68" s="77"/>
      <c r="H68" s="81" t="s">
        <v>139</v>
      </c>
      <c r="I68" s="76"/>
      <c r="J68" s="76"/>
      <c r="K68" s="103" t="s">
        <v>134</v>
      </c>
      <c r="L68" s="77"/>
      <c r="M68" s="77"/>
      <c r="N68" s="77"/>
      <c r="O68" s="77" t="s">
        <v>135</v>
      </c>
      <c r="P68" s="77"/>
      <c r="Q68" s="77"/>
      <c r="R68" s="77"/>
      <c r="S68" s="81"/>
      <c r="T68" s="76"/>
      <c r="U68" s="76"/>
      <c r="V68" s="103" t="s">
        <v>192</v>
      </c>
      <c r="W68" s="116"/>
      <c r="X68" s="112"/>
      <c r="Y68" s="112"/>
      <c r="Z68" s="117"/>
      <c r="AA68" s="117"/>
      <c r="AB68" s="110"/>
      <c r="AC68" s="110"/>
      <c r="AD68" s="110"/>
      <c r="AE68" s="110" t="s">
        <v>184</v>
      </c>
      <c r="AQ68" s="174"/>
    </row>
    <row r="69" spans="1:43" x14ac:dyDescent="0.25">
      <c r="A69" s="108" t="s">
        <v>142</v>
      </c>
      <c r="B69" s="108"/>
      <c r="C69" s="108"/>
      <c r="D69" s="108"/>
      <c r="E69" s="108"/>
      <c r="F69" s="108"/>
      <c r="G69" s="108"/>
      <c r="H69" s="109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103" t="s">
        <v>193</v>
      </c>
      <c r="W69" s="116"/>
      <c r="X69" s="112"/>
      <c r="Y69" s="112"/>
      <c r="Z69" s="117"/>
      <c r="AA69" s="117"/>
      <c r="AB69" s="110"/>
      <c r="AC69" s="110"/>
      <c r="AD69" s="110"/>
      <c r="AE69" s="110" t="s">
        <v>186</v>
      </c>
      <c r="AQ69" s="174"/>
    </row>
    <row r="70" spans="1:43" x14ac:dyDescent="0.25">
      <c r="A70" s="77" t="s">
        <v>128</v>
      </c>
      <c r="B70" s="77"/>
      <c r="C70" s="77"/>
      <c r="D70" s="77"/>
      <c r="E70" s="77"/>
      <c r="F70" s="77"/>
      <c r="G70" s="77"/>
      <c r="H70" s="81" t="s">
        <v>194</v>
      </c>
      <c r="I70" s="76"/>
      <c r="J70" s="76"/>
      <c r="K70" s="74" t="s">
        <v>143</v>
      </c>
      <c r="L70" s="74"/>
      <c r="M70" s="74"/>
      <c r="N70" s="74"/>
      <c r="O70" s="74"/>
      <c r="P70" s="74"/>
      <c r="Q70" s="74"/>
      <c r="R70" s="74"/>
      <c r="S70" s="75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145"/>
      <c r="AG70" s="145"/>
      <c r="AQ70" s="174"/>
    </row>
    <row r="71" spans="1:43" x14ac:dyDescent="0.25">
      <c r="A71" s="77" t="s">
        <v>133</v>
      </c>
      <c r="B71" s="77"/>
      <c r="C71" s="77"/>
      <c r="D71" s="77"/>
      <c r="E71" s="77"/>
      <c r="F71" s="77"/>
      <c r="G71" s="77"/>
      <c r="H71" s="81" t="s">
        <v>195</v>
      </c>
      <c r="I71" s="76"/>
      <c r="J71" s="76"/>
      <c r="K71" s="103" t="s">
        <v>146</v>
      </c>
      <c r="L71" s="103"/>
      <c r="M71" s="103"/>
      <c r="N71" s="103"/>
      <c r="O71" s="77" t="s">
        <v>147</v>
      </c>
      <c r="P71" s="77"/>
      <c r="Q71" s="77"/>
      <c r="R71" s="77"/>
      <c r="S71" s="81" t="s">
        <v>148</v>
      </c>
      <c r="T71" s="76"/>
      <c r="U71" s="76"/>
      <c r="V71" s="74" t="s">
        <v>166</v>
      </c>
      <c r="W71" s="74"/>
      <c r="X71" s="74"/>
      <c r="Y71" s="74"/>
      <c r="Z71" s="74"/>
      <c r="AA71" s="74"/>
      <c r="AB71" s="74"/>
      <c r="AC71" s="74"/>
      <c r="AD71" s="74"/>
      <c r="AE71" s="75"/>
      <c r="AQ71" s="174"/>
    </row>
    <row r="72" spans="1:43" x14ac:dyDescent="0.25">
      <c r="A72" s="77" t="s">
        <v>138</v>
      </c>
      <c r="B72" s="77"/>
      <c r="C72" s="77"/>
      <c r="D72" s="77"/>
      <c r="E72" s="77"/>
      <c r="F72" s="77"/>
      <c r="G72" s="77"/>
      <c r="H72" s="81" t="s">
        <v>152</v>
      </c>
      <c r="I72" s="76"/>
      <c r="J72" s="76"/>
      <c r="K72" s="103"/>
      <c r="L72" s="103"/>
      <c r="M72" s="103"/>
      <c r="N72" s="103"/>
      <c r="O72" s="77" t="s">
        <v>149</v>
      </c>
      <c r="P72" s="77"/>
      <c r="Q72" s="77"/>
      <c r="R72" s="77"/>
      <c r="S72" s="104" t="s">
        <v>150</v>
      </c>
      <c r="T72" s="76"/>
      <c r="U72" s="76"/>
      <c r="V72" s="113" t="s">
        <v>170</v>
      </c>
      <c r="W72" s="77"/>
      <c r="X72" s="77"/>
      <c r="Y72" s="77"/>
      <c r="Z72" s="77"/>
      <c r="AA72" s="77"/>
      <c r="AB72" s="77"/>
      <c r="AC72" s="77"/>
      <c r="AD72" s="77"/>
      <c r="AE72" s="81" t="s">
        <v>171</v>
      </c>
      <c r="AQ72" s="174"/>
    </row>
    <row r="73" spans="1:43" x14ac:dyDescent="0.25">
      <c r="A73" s="108" t="s">
        <v>158</v>
      </c>
      <c r="B73" s="108"/>
      <c r="C73" s="108"/>
      <c r="D73" s="108"/>
      <c r="E73" s="108"/>
      <c r="F73" s="108"/>
      <c r="G73" s="108"/>
      <c r="H73" s="109"/>
      <c r="I73" s="76"/>
      <c r="J73" s="76"/>
      <c r="K73" s="103" t="s">
        <v>153</v>
      </c>
      <c r="L73" s="103"/>
      <c r="M73" s="103"/>
      <c r="N73" s="103"/>
      <c r="O73" s="77" t="s">
        <v>154</v>
      </c>
      <c r="P73" s="77"/>
      <c r="Q73" s="77"/>
      <c r="R73" s="77"/>
      <c r="S73" s="81" t="s">
        <v>155</v>
      </c>
      <c r="T73" s="76"/>
      <c r="U73" s="76"/>
      <c r="V73" s="113" t="s">
        <v>172</v>
      </c>
      <c r="W73" s="77"/>
      <c r="X73" s="77"/>
      <c r="Y73" s="77"/>
      <c r="Z73" s="77"/>
      <c r="AA73" s="77"/>
      <c r="AB73" s="77"/>
      <c r="AC73" s="77"/>
      <c r="AD73" s="77"/>
      <c r="AE73" s="81" t="s">
        <v>196</v>
      </c>
      <c r="AQ73" s="174"/>
    </row>
    <row r="74" spans="1:43" x14ac:dyDescent="0.25">
      <c r="A74" s="77" t="s">
        <v>128</v>
      </c>
      <c r="B74" s="77"/>
      <c r="C74" s="77"/>
      <c r="D74" s="77"/>
      <c r="E74" s="77"/>
      <c r="F74" s="77"/>
      <c r="G74" s="77"/>
      <c r="H74" s="81" t="s">
        <v>162</v>
      </c>
      <c r="I74" s="76"/>
      <c r="J74" s="76"/>
      <c r="K74" s="77"/>
      <c r="L74" s="77"/>
      <c r="M74" s="77"/>
      <c r="N74" s="77"/>
      <c r="O74" s="77" t="s">
        <v>149</v>
      </c>
      <c r="P74" s="77"/>
      <c r="Q74" s="77"/>
      <c r="R74" s="77"/>
      <c r="S74" s="81" t="s">
        <v>159</v>
      </c>
      <c r="T74" s="76"/>
      <c r="U74" s="76"/>
      <c r="V74" s="113" t="s">
        <v>175</v>
      </c>
      <c r="W74" s="77"/>
      <c r="X74" s="77"/>
      <c r="Y74" s="77"/>
      <c r="Z74" s="77"/>
      <c r="AA74" s="77"/>
      <c r="AB74" s="77"/>
      <c r="AC74" s="77"/>
      <c r="AD74" s="77"/>
      <c r="AE74" s="81" t="s">
        <v>197</v>
      </c>
      <c r="AQ74" s="174"/>
    </row>
    <row r="75" spans="1:43" x14ac:dyDescent="0.25">
      <c r="A75" s="77" t="s">
        <v>133</v>
      </c>
      <c r="B75" s="77"/>
      <c r="C75" s="77"/>
      <c r="D75" s="77"/>
      <c r="E75" s="77"/>
      <c r="F75" s="77"/>
      <c r="G75" s="77"/>
      <c r="H75" s="81" t="s">
        <v>165</v>
      </c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Q75" s="174"/>
    </row>
    <row r="76" spans="1:43" x14ac:dyDescent="0.25">
      <c r="A76" s="77" t="s">
        <v>138</v>
      </c>
      <c r="B76" s="77"/>
      <c r="C76" s="77"/>
      <c r="D76" s="77"/>
      <c r="E76" s="77"/>
      <c r="F76" s="77"/>
      <c r="G76" s="77"/>
      <c r="H76" s="81" t="s">
        <v>169</v>
      </c>
      <c r="I76" s="76"/>
      <c r="J76" s="76"/>
      <c r="K76" s="74" t="s">
        <v>180</v>
      </c>
      <c r="L76" s="74"/>
      <c r="M76" s="74"/>
      <c r="N76" s="74"/>
      <c r="O76" s="74"/>
      <c r="P76" s="74"/>
      <c r="Q76" s="74"/>
      <c r="R76" s="74"/>
      <c r="S76" s="75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Q76" s="174"/>
    </row>
    <row r="77" spans="1:43" x14ac:dyDescent="0.25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7" t="s">
        <v>146</v>
      </c>
      <c r="L77" s="77"/>
      <c r="M77" s="77"/>
      <c r="N77" s="77"/>
      <c r="O77" s="77"/>
      <c r="P77" s="77"/>
      <c r="Q77" s="77"/>
      <c r="R77" s="77"/>
      <c r="S77" s="81" t="s">
        <v>183</v>
      </c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Q77" s="114"/>
    </row>
    <row r="78" spans="1:43" x14ac:dyDescent="0.25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7" t="s">
        <v>153</v>
      </c>
      <c r="L78" s="77"/>
      <c r="M78" s="77"/>
      <c r="N78" s="77"/>
      <c r="O78" s="77"/>
      <c r="P78" s="77"/>
      <c r="Q78" s="77"/>
      <c r="R78" s="77"/>
      <c r="S78" s="81" t="s">
        <v>185</v>
      </c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Q78" s="151"/>
    </row>
    <row r="79" spans="1:43" x14ac:dyDescent="0.25">
      <c r="A79" s="174"/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Q79" s="118"/>
    </row>
  </sheetData>
  <mergeCells count="42">
    <mergeCell ref="A1:AE2"/>
    <mergeCell ref="AJ1:AO1"/>
    <mergeCell ref="AQ1:AQ76"/>
    <mergeCell ref="AR1:AW1"/>
    <mergeCell ref="A3:AE3"/>
    <mergeCell ref="G4:AE4"/>
    <mergeCell ref="G5:AE5"/>
    <mergeCell ref="G6:AE6"/>
    <mergeCell ref="G7:AE7"/>
    <mergeCell ref="A8:AE8"/>
    <mergeCell ref="A9:G9"/>
    <mergeCell ref="I9:O9"/>
    <mergeCell ref="Q9:W9"/>
    <mergeCell ref="Y9:AE9"/>
    <mergeCell ref="AF10:AF21"/>
    <mergeCell ref="A17:G17"/>
    <mergeCell ref="I29:O29"/>
    <mergeCell ref="Y29:AE29"/>
    <mergeCell ref="Y17:AE17"/>
    <mergeCell ref="AH19:AI19"/>
    <mergeCell ref="A20:G20"/>
    <mergeCell ref="Y20:AE20"/>
    <mergeCell ref="A21:G21"/>
    <mergeCell ref="I21:O21"/>
    <mergeCell ref="Q21:W21"/>
    <mergeCell ref="Y21:AE21"/>
    <mergeCell ref="AR24:AW24"/>
    <mergeCell ref="A79:AE79"/>
    <mergeCell ref="Q34:W34"/>
    <mergeCell ref="Y34:AE34"/>
    <mergeCell ref="A41:G41"/>
    <mergeCell ref="A42:G42"/>
    <mergeCell ref="Y42:AE42"/>
    <mergeCell ref="A46:AE46"/>
    <mergeCell ref="AH32:AI32"/>
    <mergeCell ref="A33:G33"/>
    <mergeCell ref="Y33:AE33"/>
    <mergeCell ref="A34:G34"/>
    <mergeCell ref="I34:O34"/>
    <mergeCell ref="AF23:AF34"/>
    <mergeCell ref="A28:G28"/>
    <mergeCell ref="A29:G29"/>
  </mergeCells>
  <printOptions horizontalCentered="1"/>
  <pageMargins left="0.19685039370078741" right="0.19685039370078741" top="0.19685039370078741" bottom="0.19685039370078741" header="3.937007874015748E-2" footer="3.937007874015748E-2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9"/>
  <sheetViews>
    <sheetView showGridLines="0" view="pageBreakPreview" topLeftCell="C34" zoomScale="85" zoomScaleNormal="55" zoomScaleSheetLayoutView="85" workbookViewId="0">
      <selection activeCell="AR22" sqref="AR22:AW22"/>
    </sheetView>
  </sheetViews>
  <sheetFormatPr defaultColWidth="14.42578125" defaultRowHeight="15" x14ac:dyDescent="0.25"/>
  <cols>
    <col min="1" max="31" width="5.5703125" style="1" customWidth="1"/>
    <col min="32" max="32" width="9.140625" style="1" hidden="1" customWidth="1"/>
    <col min="33" max="33" width="13.7109375" style="1" hidden="1" customWidth="1"/>
    <col min="34" max="34" width="13.28515625" style="1" hidden="1" customWidth="1"/>
    <col min="35" max="35" width="8.28515625" style="1" hidden="1" customWidth="1"/>
    <col min="36" max="36" width="11.140625" style="1" hidden="1" customWidth="1"/>
    <col min="37" max="42" width="8.7109375" style="1" hidden="1" customWidth="1"/>
    <col min="43" max="43" width="4.140625" style="1" customWidth="1"/>
    <col min="44" max="44" width="13.28515625" style="161" customWidth="1"/>
    <col min="45" max="49" width="8.7109375" style="161" customWidth="1"/>
    <col min="50" max="16384" width="14.42578125" style="1"/>
  </cols>
  <sheetData>
    <row r="1" spans="1:49" x14ac:dyDescent="0.25">
      <c r="A1" s="182" t="s">
        <v>198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J1" s="183" t="s">
        <v>0</v>
      </c>
      <c r="AK1" s="179"/>
      <c r="AL1" s="179"/>
      <c r="AM1" s="179"/>
      <c r="AN1" s="179"/>
      <c r="AO1" s="179"/>
      <c r="AQ1" s="174"/>
      <c r="AR1" s="195" t="s">
        <v>1</v>
      </c>
      <c r="AS1" s="196"/>
      <c r="AT1" s="196"/>
      <c r="AU1" s="196"/>
      <c r="AV1" s="196"/>
      <c r="AW1" s="197"/>
    </row>
    <row r="2" spans="1:49" x14ac:dyDescent="0.2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J2" s="2" t="s">
        <v>2</v>
      </c>
      <c r="AK2" s="3" t="s">
        <v>3</v>
      </c>
      <c r="AL2" s="3" t="s">
        <v>4</v>
      </c>
      <c r="AM2" s="3" t="s">
        <v>5</v>
      </c>
      <c r="AN2" s="3" t="s">
        <v>6</v>
      </c>
      <c r="AO2" s="3" t="s">
        <v>7</v>
      </c>
      <c r="AQ2" s="174"/>
      <c r="AR2" s="152" t="s">
        <v>2</v>
      </c>
      <c r="AS2" s="153" t="s">
        <v>3</v>
      </c>
      <c r="AT2" s="153" t="s">
        <v>4</v>
      </c>
      <c r="AU2" s="153" t="s">
        <v>5</v>
      </c>
      <c r="AV2" s="153" t="s">
        <v>6</v>
      </c>
      <c r="AW2" s="154" t="s">
        <v>7</v>
      </c>
    </row>
    <row r="3" spans="1:49" x14ac:dyDescent="0.25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4"/>
      <c r="AG3" s="4"/>
      <c r="AH3" s="4"/>
      <c r="AI3" s="4"/>
      <c r="AJ3" s="1">
        <v>1</v>
      </c>
      <c r="AK3" s="5">
        <v>43919</v>
      </c>
      <c r="AL3" s="6">
        <v>43920</v>
      </c>
      <c r="AM3" s="6">
        <v>43921</v>
      </c>
      <c r="AN3" s="6">
        <v>43929</v>
      </c>
      <c r="AO3" s="6">
        <v>43930</v>
      </c>
      <c r="AQ3" s="174"/>
      <c r="AR3" s="155">
        <v>1</v>
      </c>
      <c r="AS3" s="163">
        <v>44241</v>
      </c>
      <c r="AT3" s="163">
        <v>44242</v>
      </c>
      <c r="AU3" s="163">
        <v>44243</v>
      </c>
      <c r="AV3" s="163">
        <v>44244</v>
      </c>
      <c r="AW3" s="163">
        <v>44245</v>
      </c>
    </row>
    <row r="4" spans="1:49" ht="15.75" x14ac:dyDescent="0.25">
      <c r="A4" s="7"/>
      <c r="B4" s="7"/>
      <c r="C4" s="7"/>
      <c r="D4" s="7"/>
      <c r="E4" s="7"/>
      <c r="F4" s="7"/>
      <c r="G4" s="185" t="s">
        <v>8</v>
      </c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4"/>
      <c r="AG4" s="4"/>
      <c r="AH4" s="4"/>
      <c r="AI4" s="4"/>
      <c r="AJ4" s="1">
        <f t="shared" ref="AJ4:AJ19" si="0">AJ3+1</f>
        <v>2</v>
      </c>
      <c r="AK4" s="6">
        <v>43926</v>
      </c>
      <c r="AL4" s="6">
        <v>43927</v>
      </c>
      <c r="AM4" s="6">
        <v>43928</v>
      </c>
      <c r="AN4" s="6">
        <v>43936</v>
      </c>
      <c r="AO4" s="6">
        <v>43937</v>
      </c>
      <c r="AQ4" s="174"/>
      <c r="AR4" s="155">
        <v>2</v>
      </c>
      <c r="AS4" s="156">
        <v>44248</v>
      </c>
      <c r="AT4" s="156">
        <v>44249</v>
      </c>
      <c r="AU4" s="156">
        <v>44250</v>
      </c>
      <c r="AV4" s="156">
        <v>44251</v>
      </c>
      <c r="AW4" s="156">
        <v>44252</v>
      </c>
    </row>
    <row r="5" spans="1:49" x14ac:dyDescent="0.25">
      <c r="A5" s="7"/>
      <c r="B5" s="7"/>
      <c r="C5" s="7"/>
      <c r="D5" s="7"/>
      <c r="E5" s="7"/>
      <c r="F5" s="7"/>
      <c r="G5" s="186" t="s">
        <v>199</v>
      </c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4"/>
      <c r="AG5" s="4"/>
      <c r="AH5" s="4"/>
      <c r="AI5" s="4"/>
      <c r="AJ5" s="1">
        <f t="shared" si="0"/>
        <v>3</v>
      </c>
      <c r="AK5" s="6">
        <v>43933</v>
      </c>
      <c r="AL5" s="6">
        <v>43934</v>
      </c>
      <c r="AM5" s="6">
        <v>43935</v>
      </c>
      <c r="AN5" s="6">
        <v>43943</v>
      </c>
      <c r="AO5" s="6">
        <v>43944</v>
      </c>
      <c r="AQ5" s="174"/>
      <c r="AR5" s="155">
        <v>3</v>
      </c>
      <c r="AS5" s="156">
        <v>44262</v>
      </c>
      <c r="AT5" s="156">
        <v>44263</v>
      </c>
      <c r="AU5" s="156">
        <v>44264</v>
      </c>
      <c r="AV5" s="156">
        <v>44258</v>
      </c>
      <c r="AW5" s="156">
        <v>44259</v>
      </c>
    </row>
    <row r="6" spans="1:49" x14ac:dyDescent="0.25">
      <c r="A6" s="7"/>
      <c r="B6" s="7"/>
      <c r="C6" s="7"/>
      <c r="D6" s="7"/>
      <c r="E6" s="7"/>
      <c r="F6" s="7"/>
      <c r="G6" s="187" t="s">
        <v>9</v>
      </c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4"/>
      <c r="AG6" s="4"/>
      <c r="AH6" s="4"/>
      <c r="AI6" s="4"/>
      <c r="AJ6" s="1">
        <f t="shared" si="0"/>
        <v>4</v>
      </c>
      <c r="AK6" s="6">
        <v>43940</v>
      </c>
      <c r="AL6" s="6">
        <v>43941</v>
      </c>
      <c r="AM6" s="6">
        <v>43949</v>
      </c>
      <c r="AN6" s="6">
        <v>43950</v>
      </c>
      <c r="AO6" s="6">
        <v>43951</v>
      </c>
      <c r="AQ6" s="174"/>
      <c r="AR6" s="155">
        <v>4</v>
      </c>
      <c r="AS6" s="156">
        <v>44269</v>
      </c>
      <c r="AT6" s="156">
        <v>44270</v>
      </c>
      <c r="AU6" s="156">
        <v>44271</v>
      </c>
      <c r="AV6" s="156">
        <v>44265</v>
      </c>
      <c r="AW6" s="156">
        <v>44266</v>
      </c>
    </row>
    <row r="7" spans="1:49" x14ac:dyDescent="0.25">
      <c r="A7" s="7"/>
      <c r="B7" s="7"/>
      <c r="C7" s="7"/>
      <c r="D7" s="7"/>
      <c r="E7" s="7"/>
      <c r="F7" s="7"/>
      <c r="G7" s="187" t="s">
        <v>200</v>
      </c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J7" s="1">
        <f t="shared" si="0"/>
        <v>5</v>
      </c>
      <c r="AK7" s="6">
        <v>43947</v>
      </c>
      <c r="AL7" s="6">
        <v>43948</v>
      </c>
      <c r="AM7" s="6">
        <v>43956</v>
      </c>
      <c r="AN7" s="6">
        <v>43957</v>
      </c>
      <c r="AO7" s="6">
        <v>43958</v>
      </c>
      <c r="AQ7" s="174"/>
      <c r="AR7" s="155">
        <v>5</v>
      </c>
      <c r="AS7" s="156">
        <v>44276</v>
      </c>
      <c r="AT7" s="156">
        <v>44277</v>
      </c>
      <c r="AU7" s="156">
        <v>44278</v>
      </c>
      <c r="AV7" s="156">
        <v>44272</v>
      </c>
      <c r="AW7" s="156">
        <v>44273</v>
      </c>
    </row>
    <row r="8" spans="1:49" x14ac:dyDescent="0.25">
      <c r="A8" s="184"/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J8" s="1">
        <f t="shared" si="0"/>
        <v>6</v>
      </c>
      <c r="AK8" s="6">
        <v>43954</v>
      </c>
      <c r="AL8" s="6">
        <v>43955</v>
      </c>
      <c r="AM8" s="6">
        <v>43963</v>
      </c>
      <c r="AN8" s="6">
        <v>43964</v>
      </c>
      <c r="AO8" s="6">
        <v>43965</v>
      </c>
      <c r="AQ8" s="174"/>
      <c r="AR8" s="155">
        <v>6</v>
      </c>
      <c r="AS8" s="156">
        <v>44283</v>
      </c>
      <c r="AT8" s="156">
        <v>44284</v>
      </c>
      <c r="AU8" s="156">
        <v>44285</v>
      </c>
      <c r="AV8" s="156">
        <v>44279</v>
      </c>
      <c r="AW8" s="156">
        <v>44280</v>
      </c>
    </row>
    <row r="9" spans="1:49" x14ac:dyDescent="0.25">
      <c r="A9" s="188" t="s">
        <v>11</v>
      </c>
      <c r="B9" s="176"/>
      <c r="C9" s="176"/>
      <c r="D9" s="176"/>
      <c r="E9" s="176"/>
      <c r="F9" s="176"/>
      <c r="G9" s="176"/>
      <c r="H9" s="8"/>
      <c r="I9" s="175" t="s">
        <v>12</v>
      </c>
      <c r="J9" s="176"/>
      <c r="K9" s="176"/>
      <c r="L9" s="176"/>
      <c r="M9" s="176"/>
      <c r="N9" s="176"/>
      <c r="O9" s="176"/>
      <c r="P9" s="8"/>
      <c r="Q9" s="175" t="s">
        <v>13</v>
      </c>
      <c r="R9" s="176"/>
      <c r="S9" s="176"/>
      <c r="T9" s="176"/>
      <c r="U9" s="176"/>
      <c r="V9" s="176"/>
      <c r="W9" s="176"/>
      <c r="X9" s="8"/>
      <c r="Y9" s="175" t="s">
        <v>14</v>
      </c>
      <c r="Z9" s="176"/>
      <c r="AA9" s="176"/>
      <c r="AB9" s="176"/>
      <c r="AC9" s="176"/>
      <c r="AD9" s="176"/>
      <c r="AE9" s="176"/>
      <c r="AF9" s="4"/>
      <c r="AG9" s="4"/>
      <c r="AH9" s="4"/>
      <c r="AI9" s="4"/>
      <c r="AJ9" s="1">
        <f t="shared" si="0"/>
        <v>7</v>
      </c>
      <c r="AK9" s="6">
        <v>43961</v>
      </c>
      <c r="AL9" s="6">
        <v>43962</v>
      </c>
      <c r="AM9" s="6">
        <v>43970</v>
      </c>
      <c r="AN9" s="6">
        <v>43971</v>
      </c>
      <c r="AO9" s="6">
        <v>43972</v>
      </c>
      <c r="AQ9" s="174"/>
      <c r="AR9" s="155">
        <v>7</v>
      </c>
      <c r="AS9" s="156">
        <v>44290</v>
      </c>
      <c r="AT9" s="156">
        <v>44291</v>
      </c>
      <c r="AU9" s="156">
        <v>44292</v>
      </c>
      <c r="AV9" s="156">
        <v>44286</v>
      </c>
      <c r="AW9" s="156">
        <v>44287</v>
      </c>
    </row>
    <row r="10" spans="1:49" x14ac:dyDescent="0.25">
      <c r="A10" s="9" t="s">
        <v>15</v>
      </c>
      <c r="B10" s="9" t="s">
        <v>16</v>
      </c>
      <c r="C10" s="9" t="s">
        <v>17</v>
      </c>
      <c r="D10" s="9" t="s">
        <v>18</v>
      </c>
      <c r="E10" s="10" t="s">
        <v>19</v>
      </c>
      <c r="F10" s="9" t="s">
        <v>20</v>
      </c>
      <c r="G10" s="9" t="s">
        <v>21</v>
      </c>
      <c r="H10" s="8"/>
      <c r="I10" s="9" t="s">
        <v>15</v>
      </c>
      <c r="J10" s="9" t="s">
        <v>16</v>
      </c>
      <c r="K10" s="9" t="s">
        <v>17</v>
      </c>
      <c r="L10" s="9" t="s">
        <v>18</v>
      </c>
      <c r="M10" s="10" t="s">
        <v>19</v>
      </c>
      <c r="N10" s="9" t="s">
        <v>20</v>
      </c>
      <c r="O10" s="9" t="s">
        <v>21</v>
      </c>
      <c r="P10" s="8"/>
      <c r="Q10" s="9" t="s">
        <v>15</v>
      </c>
      <c r="R10" s="9" t="s">
        <v>16</v>
      </c>
      <c r="S10" s="9" t="s">
        <v>17</v>
      </c>
      <c r="T10" s="9" t="s">
        <v>18</v>
      </c>
      <c r="U10" s="10" t="s">
        <v>19</v>
      </c>
      <c r="V10" s="9" t="s">
        <v>20</v>
      </c>
      <c r="W10" s="10" t="s">
        <v>22</v>
      </c>
      <c r="X10" s="8"/>
      <c r="Y10" s="9" t="s">
        <v>15</v>
      </c>
      <c r="Z10" s="9" t="s">
        <v>16</v>
      </c>
      <c r="AA10" s="9" t="s">
        <v>17</v>
      </c>
      <c r="AB10" s="9" t="s">
        <v>18</v>
      </c>
      <c r="AC10" s="10" t="s">
        <v>19</v>
      </c>
      <c r="AD10" s="9" t="s">
        <v>20</v>
      </c>
      <c r="AE10" s="9" t="s">
        <v>21</v>
      </c>
      <c r="AF10" s="178" t="s">
        <v>23</v>
      </c>
      <c r="AG10" s="11" t="s">
        <v>24</v>
      </c>
      <c r="AH10" s="12" t="s">
        <v>25</v>
      </c>
      <c r="AI10" s="12" t="s">
        <v>26</v>
      </c>
      <c r="AJ10" s="1">
        <f t="shared" si="0"/>
        <v>8</v>
      </c>
      <c r="AK10" s="6">
        <v>43968</v>
      </c>
      <c r="AL10" s="6">
        <v>43969</v>
      </c>
      <c r="AM10" s="6">
        <v>43977</v>
      </c>
      <c r="AN10" s="6">
        <v>43978</v>
      </c>
      <c r="AO10" s="6">
        <v>43979</v>
      </c>
      <c r="AQ10" s="174"/>
      <c r="AR10" s="155">
        <v>8</v>
      </c>
      <c r="AS10" s="156">
        <v>44297</v>
      </c>
      <c r="AT10" s="156">
        <v>44298</v>
      </c>
      <c r="AU10" s="156">
        <v>44299</v>
      </c>
      <c r="AV10" s="156">
        <v>44293</v>
      </c>
      <c r="AW10" s="156">
        <v>44294</v>
      </c>
    </row>
    <row r="11" spans="1:49" x14ac:dyDescent="0.25">
      <c r="A11" s="13"/>
      <c r="B11" s="13"/>
      <c r="C11" s="13"/>
      <c r="D11" s="13"/>
      <c r="E11" s="13"/>
      <c r="F11" s="13"/>
      <c r="G11" s="14">
        <f>F11+1</f>
        <v>1</v>
      </c>
      <c r="H11" s="8"/>
      <c r="I11" s="13"/>
      <c r="J11" s="13"/>
      <c r="K11" s="15">
        <v>1</v>
      </c>
      <c r="L11" s="15">
        <f>K11+1</f>
        <v>2</v>
      </c>
      <c r="M11" s="15">
        <f t="shared" ref="M11:O11" si="1">L11+1</f>
        <v>3</v>
      </c>
      <c r="N11" s="15">
        <f t="shared" si="1"/>
        <v>4</v>
      </c>
      <c r="O11" s="16">
        <f t="shared" si="1"/>
        <v>5</v>
      </c>
      <c r="P11" s="8"/>
      <c r="Q11" s="17"/>
      <c r="R11" s="17"/>
      <c r="S11" s="18">
        <v>1</v>
      </c>
      <c r="T11" s="15">
        <f>S11+1</f>
        <v>2</v>
      </c>
      <c r="U11" s="17">
        <f t="shared" ref="U11:V11" si="2">T11+1</f>
        <v>3</v>
      </c>
      <c r="V11" s="17">
        <f t="shared" si="2"/>
        <v>4</v>
      </c>
      <c r="W11" s="19">
        <f>V11+1</f>
        <v>5</v>
      </c>
      <c r="X11" s="8"/>
      <c r="Y11" s="13"/>
      <c r="Z11" s="17"/>
      <c r="AA11" s="17"/>
      <c r="AB11" s="17"/>
      <c r="AC11" s="17"/>
      <c r="AD11" s="17">
        <v>1</v>
      </c>
      <c r="AE11" s="20">
        <f t="shared" ref="AE11:AE12" si="3">AD11+1</f>
        <v>2</v>
      </c>
      <c r="AF11" s="179"/>
      <c r="AG11" s="21" t="s">
        <v>27</v>
      </c>
      <c r="AH11" s="8">
        <f>O18</f>
        <v>10</v>
      </c>
      <c r="AI11" s="8">
        <f>J18</f>
        <v>0</v>
      </c>
      <c r="AJ11" s="1">
        <f t="shared" si="0"/>
        <v>9</v>
      </c>
      <c r="AK11" s="6">
        <v>43975</v>
      </c>
      <c r="AL11" s="6">
        <v>43976</v>
      </c>
      <c r="AM11" s="6">
        <v>43984</v>
      </c>
      <c r="AN11" s="6">
        <v>43992</v>
      </c>
      <c r="AO11" s="6">
        <v>43993</v>
      </c>
      <c r="AQ11" s="174"/>
      <c r="AR11" s="155">
        <v>9</v>
      </c>
      <c r="AS11" s="156">
        <v>44304</v>
      </c>
      <c r="AT11" s="156">
        <v>44305</v>
      </c>
      <c r="AU11" s="156">
        <v>44306</v>
      </c>
      <c r="AV11" s="156">
        <v>44300</v>
      </c>
      <c r="AW11" s="156">
        <v>44315</v>
      </c>
    </row>
    <row r="12" spans="1:49" x14ac:dyDescent="0.25">
      <c r="A12" s="22">
        <f>G11+1</f>
        <v>2</v>
      </c>
      <c r="B12" s="15">
        <f t="shared" ref="B12:G15" si="4">A12+1</f>
        <v>3</v>
      </c>
      <c r="C12" s="15">
        <f t="shared" si="4"/>
        <v>4</v>
      </c>
      <c r="D12" s="15">
        <f t="shared" si="4"/>
        <v>5</v>
      </c>
      <c r="E12" s="15">
        <f t="shared" si="4"/>
        <v>6</v>
      </c>
      <c r="F12" s="15">
        <f t="shared" si="4"/>
        <v>7</v>
      </c>
      <c r="G12" s="19">
        <f t="shared" si="4"/>
        <v>8</v>
      </c>
      <c r="H12" s="8"/>
      <c r="I12" s="22">
        <f>O11+1</f>
        <v>6</v>
      </c>
      <c r="J12" s="15">
        <f t="shared" ref="J12:O15" si="5">I12+1</f>
        <v>7</v>
      </c>
      <c r="K12" s="15">
        <f t="shared" si="5"/>
        <v>8</v>
      </c>
      <c r="L12" s="15">
        <f t="shared" si="5"/>
        <v>9</v>
      </c>
      <c r="M12" s="15">
        <f t="shared" si="5"/>
        <v>10</v>
      </c>
      <c r="N12" s="15">
        <f t="shared" si="5"/>
        <v>11</v>
      </c>
      <c r="O12" s="19">
        <f t="shared" si="5"/>
        <v>12</v>
      </c>
      <c r="P12" s="8"/>
      <c r="Q12" s="22">
        <f>W11+1</f>
        <v>6</v>
      </c>
      <c r="R12" s="17">
        <f t="shared" ref="R12:W15" si="6">Q12+1</f>
        <v>7</v>
      </c>
      <c r="S12" s="17">
        <f>R12+1</f>
        <v>8</v>
      </c>
      <c r="T12" s="17">
        <f t="shared" si="6"/>
        <v>9</v>
      </c>
      <c r="U12" s="17">
        <f t="shared" si="6"/>
        <v>10</v>
      </c>
      <c r="V12" s="17">
        <f t="shared" si="6"/>
        <v>11</v>
      </c>
      <c r="W12" s="19">
        <f t="shared" si="6"/>
        <v>12</v>
      </c>
      <c r="X12" s="8"/>
      <c r="Y12" s="22">
        <f>AE11+1</f>
        <v>3</v>
      </c>
      <c r="Z12" s="17">
        <f t="shared" ref="Z12:AE15" si="7">Y12+1</f>
        <v>4</v>
      </c>
      <c r="AA12" s="17">
        <f t="shared" si="7"/>
        <v>5</v>
      </c>
      <c r="AB12" s="17">
        <f t="shared" si="7"/>
        <v>6</v>
      </c>
      <c r="AC12" s="17">
        <f t="shared" si="7"/>
        <v>7</v>
      </c>
      <c r="AD12" s="17">
        <f t="shared" si="7"/>
        <v>8</v>
      </c>
      <c r="AE12" s="20">
        <f t="shared" si="3"/>
        <v>9</v>
      </c>
      <c r="AF12" s="179"/>
      <c r="AG12" s="21" t="s">
        <v>28</v>
      </c>
      <c r="AH12" s="8">
        <f>W18</f>
        <v>21</v>
      </c>
      <c r="AI12" s="8">
        <f>R18</f>
        <v>0</v>
      </c>
      <c r="AJ12" s="1">
        <f t="shared" si="0"/>
        <v>10</v>
      </c>
      <c r="AK12" s="6">
        <v>43982</v>
      </c>
      <c r="AL12" s="6">
        <v>43983</v>
      </c>
      <c r="AM12" s="6">
        <v>43991</v>
      </c>
      <c r="AN12" s="6">
        <v>43999</v>
      </c>
      <c r="AO12" s="6">
        <v>44000</v>
      </c>
      <c r="AQ12" s="174"/>
      <c r="AR12" s="155">
        <v>10</v>
      </c>
      <c r="AS12" s="156">
        <v>44311</v>
      </c>
      <c r="AT12" s="156">
        <v>44312</v>
      </c>
      <c r="AU12" s="156">
        <v>44313</v>
      </c>
      <c r="AV12" s="156">
        <v>44314</v>
      </c>
      <c r="AW12" s="156">
        <v>44322</v>
      </c>
    </row>
    <row r="13" spans="1:49" x14ac:dyDescent="0.25">
      <c r="A13" s="22">
        <f t="shared" ref="A13:A15" si="8">A12+7</f>
        <v>9</v>
      </c>
      <c r="B13" s="15">
        <f t="shared" si="4"/>
        <v>10</v>
      </c>
      <c r="C13" s="15">
        <f t="shared" si="4"/>
        <v>11</v>
      </c>
      <c r="D13" s="15">
        <f t="shared" si="4"/>
        <v>12</v>
      </c>
      <c r="E13" s="15">
        <f t="shared" si="4"/>
        <v>13</v>
      </c>
      <c r="F13" s="15">
        <f t="shared" si="4"/>
        <v>14</v>
      </c>
      <c r="G13" s="23">
        <f t="shared" si="4"/>
        <v>15</v>
      </c>
      <c r="H13" s="8"/>
      <c r="I13" s="22">
        <f t="shared" ref="I13:I15" si="9">I12+7</f>
        <v>13</v>
      </c>
      <c r="J13" s="24">
        <f t="shared" si="5"/>
        <v>14</v>
      </c>
      <c r="K13" s="17">
        <f t="shared" si="5"/>
        <v>15</v>
      </c>
      <c r="L13" s="17">
        <f t="shared" si="5"/>
        <v>16</v>
      </c>
      <c r="M13" s="17">
        <f t="shared" si="5"/>
        <v>17</v>
      </c>
      <c r="N13" s="17">
        <f t="shared" si="5"/>
        <v>18</v>
      </c>
      <c r="O13" s="19">
        <f t="shared" si="5"/>
        <v>19</v>
      </c>
      <c r="P13" s="8"/>
      <c r="Q13" s="22">
        <f t="shared" ref="Q13:Q15" si="10">Q12+7</f>
        <v>13</v>
      </c>
      <c r="R13" s="17">
        <f>Q13+1</f>
        <v>14</v>
      </c>
      <c r="S13" s="17">
        <f>R13+1</f>
        <v>15</v>
      </c>
      <c r="T13" s="17">
        <f t="shared" si="6"/>
        <v>16</v>
      </c>
      <c r="U13" s="17">
        <f t="shared" si="6"/>
        <v>17</v>
      </c>
      <c r="V13" s="17">
        <f t="shared" si="6"/>
        <v>18</v>
      </c>
      <c r="W13" s="19">
        <f t="shared" si="6"/>
        <v>19</v>
      </c>
      <c r="X13" s="8"/>
      <c r="Y13" s="22">
        <f t="shared" ref="Y13:AB15" si="11">Y12+7</f>
        <v>10</v>
      </c>
      <c r="Z13" s="17">
        <f t="shared" si="11"/>
        <v>11</v>
      </c>
      <c r="AA13" s="17">
        <f t="shared" si="11"/>
        <v>12</v>
      </c>
      <c r="AB13" s="17">
        <f t="shared" si="11"/>
        <v>13</v>
      </c>
      <c r="AC13" s="17">
        <f t="shared" si="7"/>
        <v>14</v>
      </c>
      <c r="AD13" s="25">
        <f t="shared" si="7"/>
        <v>15</v>
      </c>
      <c r="AE13" s="19">
        <f t="shared" si="7"/>
        <v>16</v>
      </c>
      <c r="AF13" s="179"/>
      <c r="AG13" s="21" t="s">
        <v>29</v>
      </c>
      <c r="AH13" s="8">
        <f>AE18</f>
        <v>20</v>
      </c>
      <c r="AI13" s="8">
        <f>Z18</f>
        <v>2</v>
      </c>
      <c r="AJ13" s="1">
        <f t="shared" si="0"/>
        <v>11</v>
      </c>
      <c r="AK13" s="6">
        <v>43989</v>
      </c>
      <c r="AL13" s="6">
        <v>43990</v>
      </c>
      <c r="AM13" s="6">
        <v>43998</v>
      </c>
      <c r="AN13" s="6">
        <v>44006</v>
      </c>
      <c r="AO13" s="6">
        <v>44007</v>
      </c>
      <c r="AQ13" s="174"/>
      <c r="AR13" s="155">
        <v>11</v>
      </c>
      <c r="AS13" s="156">
        <v>44318</v>
      </c>
      <c r="AT13" s="156">
        <v>44319</v>
      </c>
      <c r="AU13" s="156">
        <v>44320</v>
      </c>
      <c r="AV13" s="156">
        <v>44321</v>
      </c>
      <c r="AW13" s="156">
        <v>44329</v>
      </c>
    </row>
    <row r="14" spans="1:49" x14ac:dyDescent="0.25">
      <c r="A14" s="22">
        <f t="shared" si="8"/>
        <v>16</v>
      </c>
      <c r="B14" s="15">
        <f t="shared" si="4"/>
        <v>17</v>
      </c>
      <c r="C14" s="15">
        <f t="shared" si="4"/>
        <v>18</v>
      </c>
      <c r="D14" s="15">
        <f t="shared" si="4"/>
        <v>19</v>
      </c>
      <c r="E14" s="15">
        <f t="shared" si="4"/>
        <v>20</v>
      </c>
      <c r="F14" s="15">
        <f t="shared" si="4"/>
        <v>21</v>
      </c>
      <c r="G14" s="22">
        <f t="shared" si="4"/>
        <v>22</v>
      </c>
      <c r="H14" s="8"/>
      <c r="I14" s="22">
        <f t="shared" si="9"/>
        <v>20</v>
      </c>
      <c r="J14" s="17">
        <f t="shared" si="5"/>
        <v>21</v>
      </c>
      <c r="K14" s="17">
        <f t="shared" si="5"/>
        <v>22</v>
      </c>
      <c r="L14" s="17">
        <f t="shared" si="5"/>
        <v>23</v>
      </c>
      <c r="M14" s="17">
        <f t="shared" si="5"/>
        <v>24</v>
      </c>
      <c r="N14" s="17">
        <f t="shared" si="5"/>
        <v>25</v>
      </c>
      <c r="O14" s="19">
        <f t="shared" si="5"/>
        <v>26</v>
      </c>
      <c r="P14" s="8"/>
      <c r="Q14" s="22">
        <f t="shared" si="10"/>
        <v>20</v>
      </c>
      <c r="R14" s="17">
        <f t="shared" si="6"/>
        <v>21</v>
      </c>
      <c r="S14" s="17">
        <f t="shared" si="6"/>
        <v>22</v>
      </c>
      <c r="T14" s="17">
        <f t="shared" si="6"/>
        <v>23</v>
      </c>
      <c r="U14" s="17">
        <f t="shared" si="6"/>
        <v>24</v>
      </c>
      <c r="V14" s="17">
        <f t="shared" si="6"/>
        <v>25</v>
      </c>
      <c r="W14" s="19">
        <f t="shared" si="6"/>
        <v>26</v>
      </c>
      <c r="X14" s="8"/>
      <c r="Y14" s="22">
        <f t="shared" si="11"/>
        <v>17</v>
      </c>
      <c r="Z14" s="17">
        <f t="shared" si="7"/>
        <v>18</v>
      </c>
      <c r="AA14" s="17">
        <f t="shared" si="7"/>
        <v>19</v>
      </c>
      <c r="AB14" s="17">
        <f t="shared" si="7"/>
        <v>20</v>
      </c>
      <c r="AC14" s="25">
        <f t="shared" si="7"/>
        <v>21</v>
      </c>
      <c r="AD14" s="15">
        <f t="shared" si="7"/>
        <v>22</v>
      </c>
      <c r="AE14" s="19">
        <f t="shared" si="7"/>
        <v>23</v>
      </c>
      <c r="AF14" s="179"/>
      <c r="AG14" s="21" t="s">
        <v>30</v>
      </c>
      <c r="AH14" s="8">
        <f>G30</f>
        <v>22</v>
      </c>
      <c r="AI14" s="8">
        <f>C30</f>
        <v>0</v>
      </c>
      <c r="AJ14" s="1">
        <f t="shared" si="0"/>
        <v>12</v>
      </c>
      <c r="AK14" s="6">
        <v>43996</v>
      </c>
      <c r="AL14" s="6">
        <v>43997</v>
      </c>
      <c r="AM14" s="6">
        <v>44005</v>
      </c>
      <c r="AN14" s="6">
        <v>44013</v>
      </c>
      <c r="AO14" s="6">
        <v>44014</v>
      </c>
      <c r="AQ14" s="174"/>
      <c r="AR14" s="155">
        <v>12</v>
      </c>
      <c r="AS14" s="156">
        <v>44325</v>
      </c>
      <c r="AT14" s="156">
        <v>44326</v>
      </c>
      <c r="AU14" s="156">
        <v>44327</v>
      </c>
      <c r="AV14" s="156">
        <v>44328</v>
      </c>
      <c r="AW14" s="156">
        <v>44336</v>
      </c>
    </row>
    <row r="15" spans="1:49" x14ac:dyDescent="0.25">
      <c r="A15" s="22">
        <f t="shared" si="8"/>
        <v>23</v>
      </c>
      <c r="B15" s="15">
        <f t="shared" si="4"/>
        <v>24</v>
      </c>
      <c r="C15" s="15">
        <f t="shared" si="4"/>
        <v>25</v>
      </c>
      <c r="D15" s="15">
        <f t="shared" si="4"/>
        <v>26</v>
      </c>
      <c r="E15" s="15">
        <f t="shared" si="4"/>
        <v>27</v>
      </c>
      <c r="F15" s="15">
        <f t="shared" si="4"/>
        <v>28</v>
      </c>
      <c r="G15" s="22">
        <f t="shared" si="4"/>
        <v>29</v>
      </c>
      <c r="H15" s="8"/>
      <c r="I15" s="22">
        <f t="shared" si="9"/>
        <v>27</v>
      </c>
      <c r="J15" s="18">
        <f t="shared" si="5"/>
        <v>28</v>
      </c>
      <c r="K15" s="17"/>
      <c r="L15" s="17"/>
      <c r="M15" s="17"/>
      <c r="N15" s="17"/>
      <c r="O15" s="13"/>
      <c r="P15" s="8"/>
      <c r="Q15" s="22">
        <f t="shared" si="10"/>
        <v>27</v>
      </c>
      <c r="R15" s="17">
        <f t="shared" si="6"/>
        <v>28</v>
      </c>
      <c r="S15" s="17">
        <f t="shared" si="6"/>
        <v>29</v>
      </c>
      <c r="T15" s="17">
        <f t="shared" si="6"/>
        <v>30</v>
      </c>
      <c r="U15" s="17">
        <f t="shared" si="6"/>
        <v>31</v>
      </c>
      <c r="V15" s="17"/>
      <c r="X15" s="8"/>
      <c r="Y15" s="22">
        <f t="shared" si="11"/>
        <v>24</v>
      </c>
      <c r="Z15" s="17">
        <f t="shared" si="7"/>
        <v>25</v>
      </c>
      <c r="AA15" s="17">
        <f t="shared" si="7"/>
        <v>26</v>
      </c>
      <c r="AB15" s="17">
        <f t="shared" si="7"/>
        <v>27</v>
      </c>
      <c r="AC15" s="17">
        <f t="shared" si="7"/>
        <v>28</v>
      </c>
      <c r="AD15" s="17">
        <f t="shared" si="7"/>
        <v>29</v>
      </c>
      <c r="AE15" s="19">
        <f t="shared" si="7"/>
        <v>30</v>
      </c>
      <c r="AF15" s="179"/>
      <c r="AG15" s="21" t="s">
        <v>31</v>
      </c>
      <c r="AH15" s="8">
        <f>M31</f>
        <v>0</v>
      </c>
      <c r="AI15" s="8">
        <f>J31</f>
        <v>2</v>
      </c>
      <c r="AJ15" s="1">
        <f t="shared" si="0"/>
        <v>13</v>
      </c>
      <c r="AK15" s="6">
        <v>44003</v>
      </c>
      <c r="AL15" s="6">
        <v>44004</v>
      </c>
      <c r="AM15" s="6">
        <v>44012</v>
      </c>
      <c r="AN15" s="6">
        <v>44020</v>
      </c>
      <c r="AO15" s="6">
        <v>44021</v>
      </c>
      <c r="AQ15" s="174"/>
      <c r="AR15" s="155">
        <v>13</v>
      </c>
      <c r="AS15" s="156">
        <v>44332</v>
      </c>
      <c r="AT15" s="156">
        <v>44333</v>
      </c>
      <c r="AU15" s="156">
        <v>44334</v>
      </c>
      <c r="AV15" s="156">
        <v>44335</v>
      </c>
      <c r="AW15" s="156">
        <v>44343</v>
      </c>
    </row>
    <row r="16" spans="1:49" x14ac:dyDescent="0.25">
      <c r="A16" s="26">
        <v>30</v>
      </c>
      <c r="B16" s="15">
        <v>31</v>
      </c>
      <c r="C16" s="17"/>
      <c r="D16" s="17"/>
      <c r="E16" s="17"/>
      <c r="F16" s="17"/>
      <c r="G16" s="17"/>
      <c r="H16" s="8"/>
      <c r="I16" s="17"/>
      <c r="J16" s="17"/>
      <c r="K16" s="17"/>
      <c r="L16" s="17"/>
      <c r="M16" s="17"/>
      <c r="N16" s="17"/>
      <c r="O16" s="17"/>
      <c r="P16" s="8"/>
      <c r="V16" s="17"/>
      <c r="W16" s="17"/>
      <c r="X16" s="8"/>
      <c r="AF16" s="179"/>
      <c r="AG16" s="21" t="s">
        <v>32</v>
      </c>
      <c r="AH16" s="8" t="e">
        <f t="shared" ref="AH16:AI16" si="12">#REF!</f>
        <v>#REF!</v>
      </c>
      <c r="AI16" s="8" t="e">
        <f t="shared" si="12"/>
        <v>#REF!</v>
      </c>
      <c r="AJ16" s="1">
        <f t="shared" si="0"/>
        <v>14</v>
      </c>
      <c r="AK16" s="6">
        <v>44010</v>
      </c>
      <c r="AL16" s="6">
        <v>44011</v>
      </c>
      <c r="AM16" s="6">
        <v>44019</v>
      </c>
      <c r="AN16" s="6">
        <v>44027</v>
      </c>
      <c r="AO16" s="6">
        <v>44028</v>
      </c>
      <c r="AQ16" s="174"/>
      <c r="AR16" s="155">
        <v>14</v>
      </c>
      <c r="AS16" s="156">
        <v>44339</v>
      </c>
      <c r="AT16" s="156">
        <v>44340</v>
      </c>
      <c r="AU16" s="156">
        <v>44341</v>
      </c>
      <c r="AV16" s="156">
        <v>44342</v>
      </c>
      <c r="AW16" s="156">
        <v>44350</v>
      </c>
    </row>
    <row r="17" spans="1:49" s="29" customFormat="1" x14ac:dyDescent="0.25">
      <c r="A17" s="194"/>
      <c r="B17" s="194"/>
      <c r="C17" s="194"/>
      <c r="D17" s="194"/>
      <c r="E17" s="194"/>
      <c r="F17" s="194"/>
      <c r="G17" s="194"/>
      <c r="H17" s="27"/>
      <c r="I17" s="28"/>
      <c r="J17" s="28"/>
      <c r="P17" s="27"/>
      <c r="Q17" s="133"/>
      <c r="R17" s="133"/>
      <c r="S17" s="133"/>
      <c r="T17" s="133"/>
      <c r="U17" s="133"/>
      <c r="V17" s="133"/>
      <c r="W17" s="134"/>
      <c r="X17" s="27"/>
      <c r="Y17" s="194"/>
      <c r="Z17" s="194"/>
      <c r="AA17" s="194"/>
      <c r="AB17" s="194"/>
      <c r="AC17" s="194"/>
      <c r="AD17" s="194"/>
      <c r="AE17" s="194"/>
      <c r="AF17" s="179"/>
      <c r="AG17" s="30"/>
      <c r="AH17" s="30"/>
      <c r="AI17" s="31"/>
      <c r="AK17" s="32"/>
      <c r="AL17" s="32"/>
      <c r="AM17" s="32"/>
      <c r="AN17" s="32"/>
      <c r="AO17" s="32"/>
      <c r="AQ17" s="174"/>
      <c r="AR17" s="155">
        <v>15</v>
      </c>
      <c r="AS17" s="156">
        <v>44346</v>
      </c>
      <c r="AT17" s="156">
        <v>44347</v>
      </c>
      <c r="AU17" s="156">
        <v>44348</v>
      </c>
      <c r="AV17" s="156">
        <v>44349</v>
      </c>
      <c r="AW17" s="156">
        <v>44357</v>
      </c>
    </row>
    <row r="18" spans="1:49" x14ac:dyDescent="0.25">
      <c r="B18" s="33" t="s">
        <v>26</v>
      </c>
      <c r="C18" s="33">
        <v>0</v>
      </c>
      <c r="D18" s="34"/>
      <c r="E18" s="34"/>
      <c r="F18" s="35" t="s">
        <v>25</v>
      </c>
      <c r="G18" s="36">
        <f>COUNT(B11:F16)-C19+C18</f>
        <v>0</v>
      </c>
      <c r="H18" s="37"/>
      <c r="I18" s="33" t="s">
        <v>26</v>
      </c>
      <c r="J18" s="33">
        <v>0</v>
      </c>
      <c r="K18" s="38"/>
      <c r="L18" s="34"/>
      <c r="M18" s="34"/>
      <c r="N18" s="35" t="s">
        <v>25</v>
      </c>
      <c r="O18" s="36">
        <f>COUNT(J11:N16)-J19+J18</f>
        <v>10</v>
      </c>
      <c r="P18" s="39"/>
      <c r="Q18" s="33" t="s">
        <v>26</v>
      </c>
      <c r="R18" s="33">
        <v>0</v>
      </c>
      <c r="S18" s="38"/>
      <c r="T18" s="34"/>
      <c r="U18" s="34"/>
      <c r="V18" s="35" t="s">
        <v>25</v>
      </c>
      <c r="W18" s="36">
        <f>COUNT(R11:V16)-R19+R18</f>
        <v>21</v>
      </c>
      <c r="X18" s="39"/>
      <c r="Y18" s="33" t="s">
        <v>26</v>
      </c>
      <c r="Z18" s="33">
        <v>2</v>
      </c>
      <c r="AA18" s="38"/>
      <c r="AB18" s="34"/>
      <c r="AC18" s="34"/>
      <c r="AD18" s="35" t="s">
        <v>25</v>
      </c>
      <c r="AE18" s="36">
        <f>COUNT(Z11:AD16)-Z19+Z18</f>
        <v>20</v>
      </c>
      <c r="AF18" s="179"/>
      <c r="AG18" s="40" t="s">
        <v>33</v>
      </c>
      <c r="AH18" s="41" t="e">
        <f t="shared" ref="AH18:AI18" si="13">SUM(AH11:AH16)</f>
        <v>#REF!</v>
      </c>
      <c r="AI18" s="42" t="e">
        <f t="shared" si="13"/>
        <v>#REF!</v>
      </c>
      <c r="AJ18" s="1">
        <f>AJ16+1</f>
        <v>15</v>
      </c>
      <c r="AK18" s="6">
        <v>44017</v>
      </c>
      <c r="AL18" s="6">
        <v>44018</v>
      </c>
      <c r="AM18" s="6">
        <v>44026</v>
      </c>
      <c r="AN18" s="6">
        <v>44034</v>
      </c>
      <c r="AO18" s="6">
        <v>44035</v>
      </c>
      <c r="AQ18" s="174"/>
      <c r="AR18" s="155">
        <v>16</v>
      </c>
      <c r="AS18" s="156">
        <v>44353</v>
      </c>
      <c r="AT18" s="156">
        <v>44354</v>
      </c>
      <c r="AU18" s="156">
        <v>44355</v>
      </c>
      <c r="AV18" s="156">
        <v>44356</v>
      </c>
      <c r="AW18" s="157">
        <v>44371</v>
      </c>
    </row>
    <row r="19" spans="1:49" x14ac:dyDescent="0.25">
      <c r="B19" s="43" t="s">
        <v>34</v>
      </c>
      <c r="C19" s="33">
        <v>21</v>
      </c>
      <c r="D19" s="44"/>
      <c r="E19" s="44"/>
      <c r="F19" s="44"/>
      <c r="G19" s="44"/>
      <c r="H19" s="44"/>
      <c r="I19" s="43" t="str">
        <f>$B$19</f>
        <v>Recesso</v>
      </c>
      <c r="J19" s="33">
        <v>10</v>
      </c>
      <c r="K19" s="33"/>
      <c r="L19" s="44"/>
      <c r="M19" s="44"/>
      <c r="N19" s="44"/>
      <c r="O19" s="44">
        <f>SUM(G18,O18)</f>
        <v>10</v>
      </c>
      <c r="P19" s="44"/>
      <c r="Q19" s="43" t="str">
        <f>$B$19</f>
        <v>Recesso</v>
      </c>
      <c r="R19" s="33">
        <v>2</v>
      </c>
      <c r="S19" s="33"/>
      <c r="T19" s="44"/>
      <c r="U19" s="33"/>
      <c r="V19" s="34"/>
      <c r="W19" s="43">
        <f>SUM(O19+W18)</f>
        <v>31</v>
      </c>
      <c r="X19" s="44"/>
      <c r="Y19" s="43" t="str">
        <f>$B$19</f>
        <v>Recesso</v>
      </c>
      <c r="Z19" s="33">
        <v>3</v>
      </c>
      <c r="AA19" s="33"/>
      <c r="AB19" s="44"/>
      <c r="AC19" s="44"/>
      <c r="AD19" s="44"/>
      <c r="AE19" s="44">
        <f>SUM(W19+AE18)</f>
        <v>51</v>
      </c>
      <c r="AF19" s="179"/>
      <c r="AG19" s="40" t="s">
        <v>35</v>
      </c>
      <c r="AH19" s="181" t="e">
        <f>AH18+AI18</f>
        <v>#REF!</v>
      </c>
      <c r="AI19" s="179"/>
      <c r="AJ19" s="1">
        <f t="shared" si="0"/>
        <v>16</v>
      </c>
      <c r="AK19" s="6">
        <v>44024</v>
      </c>
      <c r="AL19" s="6">
        <v>44025</v>
      </c>
      <c r="AM19" s="6">
        <v>44033</v>
      </c>
      <c r="AN19" s="6">
        <v>44041</v>
      </c>
      <c r="AO19" s="6">
        <v>44042</v>
      </c>
      <c r="AQ19" s="174"/>
      <c r="AR19" s="158">
        <v>17</v>
      </c>
      <c r="AS19" s="156">
        <v>44360</v>
      </c>
      <c r="AT19" s="156">
        <v>44361</v>
      </c>
      <c r="AU19" s="156">
        <v>44362</v>
      </c>
      <c r="AV19" s="157">
        <v>44370</v>
      </c>
      <c r="AW19" s="157">
        <v>44378</v>
      </c>
    </row>
    <row r="20" spans="1:49" s="29" customFormat="1" x14ac:dyDescent="0.25">
      <c r="A20" s="194"/>
      <c r="B20" s="194"/>
      <c r="C20" s="194"/>
      <c r="D20" s="194"/>
      <c r="E20" s="194"/>
      <c r="F20" s="194"/>
      <c r="G20" s="194"/>
      <c r="H20" s="27"/>
      <c r="I20" s="28"/>
      <c r="J20" s="28"/>
      <c r="P20" s="27"/>
      <c r="Q20" s="133"/>
      <c r="R20" s="133"/>
      <c r="S20" s="133"/>
      <c r="T20" s="133"/>
      <c r="U20" s="133"/>
      <c r="V20" s="133"/>
      <c r="W20" s="134"/>
      <c r="X20" s="27"/>
      <c r="Y20" s="194"/>
      <c r="Z20" s="194"/>
      <c r="AA20" s="194"/>
      <c r="AB20" s="194"/>
      <c r="AC20" s="194"/>
      <c r="AD20" s="194"/>
      <c r="AE20" s="194"/>
      <c r="AF20" s="179"/>
      <c r="AG20" s="30"/>
      <c r="AH20" s="30"/>
      <c r="AI20" s="31"/>
      <c r="AK20" s="32"/>
      <c r="AL20" s="32"/>
      <c r="AM20" s="32"/>
      <c r="AN20" s="32"/>
      <c r="AO20" s="32"/>
      <c r="AQ20" s="174"/>
      <c r="AR20" s="159">
        <v>18</v>
      </c>
      <c r="AS20" s="157">
        <v>44367</v>
      </c>
      <c r="AT20" s="157">
        <v>44368</v>
      </c>
      <c r="AU20" s="157">
        <v>44369</v>
      </c>
      <c r="AV20" s="157">
        <v>44377</v>
      </c>
      <c r="AW20" s="166">
        <v>44385</v>
      </c>
    </row>
    <row r="21" spans="1:49" x14ac:dyDescent="0.25">
      <c r="A21" s="175" t="s">
        <v>36</v>
      </c>
      <c r="B21" s="176"/>
      <c r="C21" s="176"/>
      <c r="D21" s="176"/>
      <c r="E21" s="176"/>
      <c r="F21" s="176"/>
      <c r="G21" s="176"/>
      <c r="H21" s="8"/>
      <c r="I21" s="175" t="s">
        <v>37</v>
      </c>
      <c r="J21" s="176"/>
      <c r="K21" s="176"/>
      <c r="L21" s="176"/>
      <c r="M21" s="176"/>
      <c r="N21" s="176"/>
      <c r="O21" s="176"/>
      <c r="P21" s="8"/>
      <c r="Q21" s="175" t="s">
        <v>38</v>
      </c>
      <c r="R21" s="176"/>
      <c r="S21" s="176"/>
      <c r="T21" s="176"/>
      <c r="U21" s="176"/>
      <c r="V21" s="176"/>
      <c r="W21" s="176"/>
      <c r="X21" s="8"/>
      <c r="Y21" s="175" t="s">
        <v>39</v>
      </c>
      <c r="Z21" s="176"/>
      <c r="AA21" s="176"/>
      <c r="AB21" s="176"/>
      <c r="AC21" s="176"/>
      <c r="AD21" s="176"/>
      <c r="AE21" s="176"/>
      <c r="AF21" s="179"/>
      <c r="AG21" s="40" t="s">
        <v>40</v>
      </c>
      <c r="AH21" s="45" t="e">
        <f>100-AH19</f>
        <v>#REF!</v>
      </c>
      <c r="AI21" s="4"/>
      <c r="AJ21" s="1">
        <f>AJ19+1</f>
        <v>17</v>
      </c>
      <c r="AK21" s="6">
        <v>44038</v>
      </c>
      <c r="AL21" s="6">
        <v>44032</v>
      </c>
      <c r="AM21" s="6">
        <v>44040</v>
      </c>
      <c r="AN21" s="46">
        <v>43959</v>
      </c>
      <c r="AO21" s="46">
        <v>43966</v>
      </c>
      <c r="AQ21" s="174"/>
      <c r="AR21" s="159">
        <v>19</v>
      </c>
      <c r="AS21" s="157">
        <v>44374</v>
      </c>
      <c r="AT21" s="157">
        <v>44375</v>
      </c>
      <c r="AU21" s="157">
        <v>44376</v>
      </c>
      <c r="AV21" s="157">
        <v>44384</v>
      </c>
      <c r="AW21" s="162">
        <v>44372</v>
      </c>
    </row>
    <row r="22" spans="1:49" x14ac:dyDescent="0.25">
      <c r="A22" s="9" t="s">
        <v>15</v>
      </c>
      <c r="B22" s="9" t="s">
        <v>16</v>
      </c>
      <c r="C22" s="9" t="s">
        <v>17</v>
      </c>
      <c r="D22" s="9" t="s">
        <v>18</v>
      </c>
      <c r="E22" s="10" t="s">
        <v>19</v>
      </c>
      <c r="F22" s="9" t="s">
        <v>20</v>
      </c>
      <c r="G22" s="9" t="s">
        <v>21</v>
      </c>
      <c r="H22" s="8"/>
      <c r="I22" s="9" t="s">
        <v>15</v>
      </c>
      <c r="J22" s="9" t="s">
        <v>16</v>
      </c>
      <c r="K22" s="9" t="s">
        <v>17</v>
      </c>
      <c r="L22" s="9" t="s">
        <v>18</v>
      </c>
      <c r="M22" s="10" t="s">
        <v>19</v>
      </c>
      <c r="N22" s="10" t="s">
        <v>41</v>
      </c>
      <c r="O22" s="9" t="s">
        <v>21</v>
      </c>
      <c r="P22" s="8"/>
      <c r="Q22" s="9" t="s">
        <v>15</v>
      </c>
      <c r="R22" s="9" t="s">
        <v>16</v>
      </c>
      <c r="S22" s="9" t="s">
        <v>17</v>
      </c>
      <c r="T22" s="9" t="s">
        <v>18</v>
      </c>
      <c r="U22" s="10" t="s">
        <v>19</v>
      </c>
      <c r="V22" s="9" t="s">
        <v>20</v>
      </c>
      <c r="W22" s="9" t="s">
        <v>21</v>
      </c>
      <c r="X22" s="8"/>
      <c r="Y22" s="9" t="s">
        <v>15</v>
      </c>
      <c r="Z22" s="9" t="s">
        <v>16</v>
      </c>
      <c r="AA22" s="9" t="s">
        <v>17</v>
      </c>
      <c r="AB22" s="9" t="s">
        <v>18</v>
      </c>
      <c r="AC22" s="10" t="s">
        <v>19</v>
      </c>
      <c r="AD22" s="9" t="s">
        <v>20</v>
      </c>
      <c r="AE22" s="9" t="s">
        <v>21</v>
      </c>
      <c r="AF22" s="4"/>
      <c r="AG22" s="4"/>
      <c r="AH22" s="4"/>
      <c r="AI22" s="4"/>
      <c r="AJ22" s="47">
        <v>18</v>
      </c>
      <c r="AK22" s="5">
        <v>44045</v>
      </c>
      <c r="AL22" s="6">
        <v>44039</v>
      </c>
      <c r="AM22" s="46">
        <v>43945</v>
      </c>
      <c r="AN22" s="46">
        <v>44001</v>
      </c>
      <c r="AO22" s="46">
        <v>44008</v>
      </c>
      <c r="AP22" s="48"/>
      <c r="AQ22" s="174"/>
      <c r="AR22" s="168">
        <v>20</v>
      </c>
      <c r="AS22" s="171">
        <v>44381</v>
      </c>
      <c r="AT22" s="171">
        <v>44382</v>
      </c>
      <c r="AU22" s="171">
        <v>44383</v>
      </c>
      <c r="AV22" s="169">
        <v>44288</v>
      </c>
      <c r="AW22" s="169">
        <v>44295</v>
      </c>
    </row>
    <row r="23" spans="1:49" x14ac:dyDescent="0.25">
      <c r="A23" s="49">
        <v>1</v>
      </c>
      <c r="B23" s="13">
        <f>A23+1</f>
        <v>2</v>
      </c>
      <c r="C23" s="13">
        <f t="shared" ref="B23:G27" si="14">B23+1</f>
        <v>3</v>
      </c>
      <c r="D23" s="13">
        <f t="shared" si="14"/>
        <v>4</v>
      </c>
      <c r="E23" s="13">
        <f t="shared" si="14"/>
        <v>5</v>
      </c>
      <c r="F23" s="13">
        <f t="shared" si="14"/>
        <v>6</v>
      </c>
      <c r="G23" s="50">
        <f>F23+1</f>
        <v>7</v>
      </c>
      <c r="H23" s="51"/>
      <c r="I23" s="17"/>
      <c r="J23" s="13"/>
      <c r="K23" s="13"/>
      <c r="L23" s="13">
        <v>1</v>
      </c>
      <c r="M23" s="13">
        <f t="shared" ref="J23:O27" si="15">L23+1</f>
        <v>2</v>
      </c>
      <c r="N23" s="13">
        <f t="shared" si="15"/>
        <v>3</v>
      </c>
      <c r="O23" s="19">
        <f t="shared" si="15"/>
        <v>4</v>
      </c>
      <c r="P23" s="51"/>
      <c r="Q23" s="13"/>
      <c r="R23" s="17"/>
      <c r="S23" s="17"/>
      <c r="T23" s="17"/>
      <c r="U23" s="17"/>
      <c r="V23" s="13">
        <f t="shared" ref="V23" si="16">U23+1</f>
        <v>1</v>
      </c>
      <c r="W23" s="19">
        <f>V23+1</f>
        <v>2</v>
      </c>
      <c r="X23" s="51"/>
      <c r="Y23" s="17"/>
      <c r="Z23" s="24">
        <v>1</v>
      </c>
      <c r="AA23" s="13">
        <v>2</v>
      </c>
      <c r="AB23" s="13">
        <v>3</v>
      </c>
      <c r="AC23" s="13">
        <v>4</v>
      </c>
      <c r="AD23" s="13">
        <v>5</v>
      </c>
      <c r="AE23" s="20">
        <v>6</v>
      </c>
      <c r="AF23" s="178" t="s">
        <v>42</v>
      </c>
      <c r="AG23" s="11" t="s">
        <v>24</v>
      </c>
      <c r="AH23" s="12" t="s">
        <v>25</v>
      </c>
      <c r="AI23" s="12" t="s">
        <v>26</v>
      </c>
      <c r="AJ23" s="1">
        <v>19</v>
      </c>
      <c r="AK23" s="46">
        <v>43931</v>
      </c>
      <c r="AL23" s="46">
        <v>43938</v>
      </c>
      <c r="AM23" s="46">
        <v>43994</v>
      </c>
      <c r="AN23" s="46">
        <v>44022</v>
      </c>
      <c r="AO23" s="46">
        <v>44029</v>
      </c>
      <c r="AP23" s="48"/>
      <c r="AQ23" s="174"/>
    </row>
    <row r="24" spans="1:49" x14ac:dyDescent="0.25">
      <c r="A24" s="26">
        <v>8</v>
      </c>
      <c r="B24" s="13">
        <v>9</v>
      </c>
      <c r="C24" s="13">
        <v>10</v>
      </c>
      <c r="D24" s="13">
        <v>11</v>
      </c>
      <c r="E24" s="13">
        <v>12</v>
      </c>
      <c r="F24" s="13">
        <f t="shared" si="14"/>
        <v>13</v>
      </c>
      <c r="G24" s="19">
        <f t="shared" si="14"/>
        <v>14</v>
      </c>
      <c r="H24" s="51"/>
      <c r="I24" s="22">
        <f>O23+1</f>
        <v>5</v>
      </c>
      <c r="J24" s="13">
        <f t="shared" si="15"/>
        <v>6</v>
      </c>
      <c r="K24" s="13">
        <f t="shared" si="15"/>
        <v>7</v>
      </c>
      <c r="L24" s="13">
        <f t="shared" si="15"/>
        <v>8</v>
      </c>
      <c r="M24" s="13">
        <f t="shared" si="15"/>
        <v>9</v>
      </c>
      <c r="N24" s="13">
        <f t="shared" si="15"/>
        <v>10</v>
      </c>
      <c r="O24" s="19">
        <f t="shared" si="15"/>
        <v>11</v>
      </c>
      <c r="P24" s="51"/>
      <c r="Q24" s="22">
        <f>W23+1</f>
        <v>3</v>
      </c>
      <c r="R24" s="13">
        <f t="shared" ref="R24:W27" si="17">Q24+1</f>
        <v>4</v>
      </c>
      <c r="S24" s="13">
        <f t="shared" si="17"/>
        <v>5</v>
      </c>
      <c r="T24" s="13">
        <f t="shared" si="17"/>
        <v>6</v>
      </c>
      <c r="U24" s="13">
        <f t="shared" si="17"/>
        <v>7</v>
      </c>
      <c r="V24" s="24">
        <f t="shared" si="17"/>
        <v>8</v>
      </c>
      <c r="W24" s="19">
        <f t="shared" si="17"/>
        <v>9</v>
      </c>
      <c r="X24" s="51"/>
      <c r="Y24" s="26">
        <v>7</v>
      </c>
      <c r="Z24" s="13">
        <f t="shared" ref="Z24:AE27" si="18">Y24+1</f>
        <v>8</v>
      </c>
      <c r="AA24" s="13">
        <f t="shared" si="18"/>
        <v>9</v>
      </c>
      <c r="AB24" s="13">
        <f t="shared" si="18"/>
        <v>10</v>
      </c>
      <c r="AC24" s="13">
        <f t="shared" si="18"/>
        <v>11</v>
      </c>
      <c r="AD24" s="13">
        <f t="shared" si="18"/>
        <v>12</v>
      </c>
      <c r="AE24" s="20">
        <v>13</v>
      </c>
      <c r="AF24" s="179"/>
      <c r="AG24" s="21" t="s">
        <v>32</v>
      </c>
      <c r="AH24" s="8">
        <f>W31</f>
        <v>100</v>
      </c>
      <c r="AI24" s="8">
        <f>R32</f>
        <v>0</v>
      </c>
      <c r="AJ24" s="1">
        <v>20</v>
      </c>
      <c r="AK24" s="46">
        <v>43973</v>
      </c>
      <c r="AL24" s="46">
        <v>43980</v>
      </c>
      <c r="AM24" s="46">
        <v>44015</v>
      </c>
      <c r="AN24" s="46">
        <v>44036</v>
      </c>
      <c r="AO24" s="46">
        <v>44043</v>
      </c>
      <c r="AP24" s="52"/>
      <c r="AQ24" s="174"/>
      <c r="AR24" s="189" t="s">
        <v>1</v>
      </c>
      <c r="AS24" s="190"/>
      <c r="AT24" s="190"/>
      <c r="AU24" s="190"/>
      <c r="AV24" s="190"/>
      <c r="AW24" s="191"/>
    </row>
    <row r="25" spans="1:49" x14ac:dyDescent="0.25">
      <c r="A25" s="26">
        <f t="shared" ref="A25:A26" si="19">A24+7</f>
        <v>15</v>
      </c>
      <c r="B25" s="13">
        <f t="shared" si="14"/>
        <v>16</v>
      </c>
      <c r="C25" s="13">
        <f t="shared" si="14"/>
        <v>17</v>
      </c>
      <c r="D25" s="13">
        <f t="shared" si="14"/>
        <v>18</v>
      </c>
      <c r="E25" s="13">
        <f t="shared" si="14"/>
        <v>19</v>
      </c>
      <c r="F25" s="13">
        <f t="shared" si="14"/>
        <v>20</v>
      </c>
      <c r="G25" s="19">
        <f t="shared" si="14"/>
        <v>21</v>
      </c>
      <c r="H25" s="51"/>
      <c r="I25" s="22">
        <f t="shared" ref="I25:I26" si="20">I24+7</f>
        <v>12</v>
      </c>
      <c r="J25" s="13">
        <f t="shared" si="15"/>
        <v>13</v>
      </c>
      <c r="K25" s="13">
        <f t="shared" si="15"/>
        <v>14</v>
      </c>
      <c r="L25" s="13">
        <f t="shared" si="15"/>
        <v>15</v>
      </c>
      <c r="M25" s="53">
        <f t="shared" si="15"/>
        <v>16</v>
      </c>
      <c r="N25" s="15">
        <f t="shared" si="15"/>
        <v>17</v>
      </c>
      <c r="O25" s="26">
        <f t="shared" si="15"/>
        <v>18</v>
      </c>
      <c r="P25" s="51"/>
      <c r="Q25" s="22">
        <f t="shared" ref="Q25" si="21">Q24+7</f>
        <v>10</v>
      </c>
      <c r="R25" s="15">
        <f t="shared" si="17"/>
        <v>11</v>
      </c>
      <c r="S25" s="15">
        <f t="shared" si="17"/>
        <v>12</v>
      </c>
      <c r="T25" s="15">
        <f t="shared" si="17"/>
        <v>13</v>
      </c>
      <c r="U25" s="15">
        <f t="shared" si="17"/>
        <v>14</v>
      </c>
      <c r="V25" s="15">
        <f t="shared" si="17"/>
        <v>15</v>
      </c>
      <c r="W25" s="19">
        <f t="shared" si="17"/>
        <v>16</v>
      </c>
      <c r="X25" s="51"/>
      <c r="Y25" s="26">
        <f t="shared" ref="Y25:Y26" si="22">Y24+7</f>
        <v>14</v>
      </c>
      <c r="Z25" s="25">
        <f t="shared" si="18"/>
        <v>15</v>
      </c>
      <c r="AA25" s="13">
        <f t="shared" si="18"/>
        <v>16</v>
      </c>
      <c r="AB25" s="13">
        <f t="shared" si="18"/>
        <v>17</v>
      </c>
      <c r="AC25" s="13">
        <f t="shared" si="18"/>
        <v>18</v>
      </c>
      <c r="AD25" s="13">
        <f t="shared" si="18"/>
        <v>19</v>
      </c>
      <c r="AE25" s="20">
        <f t="shared" si="18"/>
        <v>20</v>
      </c>
      <c r="AF25" s="179"/>
      <c r="AG25" s="21" t="s">
        <v>43</v>
      </c>
      <c r="AH25" s="8">
        <f>AE30</f>
        <v>26</v>
      </c>
      <c r="AI25" s="8">
        <f>Z30</f>
        <v>4</v>
      </c>
      <c r="AJ25" s="2" t="s">
        <v>44</v>
      </c>
      <c r="AK25" s="3" t="s">
        <v>3</v>
      </c>
      <c r="AL25" s="3" t="s">
        <v>4</v>
      </c>
      <c r="AM25" s="3" t="s">
        <v>5</v>
      </c>
      <c r="AN25" s="3" t="s">
        <v>6</v>
      </c>
      <c r="AO25" s="3" t="s">
        <v>7</v>
      </c>
      <c r="AQ25" s="174"/>
      <c r="AR25" s="152" t="s">
        <v>44</v>
      </c>
      <c r="AS25" s="153" t="s">
        <v>3</v>
      </c>
      <c r="AT25" s="153" t="s">
        <v>4</v>
      </c>
      <c r="AU25" s="153" t="s">
        <v>5</v>
      </c>
      <c r="AV25" s="153" t="s">
        <v>6</v>
      </c>
      <c r="AW25" s="154" t="s">
        <v>7</v>
      </c>
    </row>
    <row r="26" spans="1:49" x14ac:dyDescent="0.25">
      <c r="A26" s="26">
        <f t="shared" si="19"/>
        <v>22</v>
      </c>
      <c r="B26" s="13">
        <f t="shared" si="14"/>
        <v>23</v>
      </c>
      <c r="C26" s="13">
        <f t="shared" si="14"/>
        <v>24</v>
      </c>
      <c r="D26" s="13">
        <f t="shared" si="14"/>
        <v>25</v>
      </c>
      <c r="E26" s="13">
        <f t="shared" si="14"/>
        <v>26</v>
      </c>
      <c r="F26" s="13">
        <f t="shared" si="14"/>
        <v>27</v>
      </c>
      <c r="G26" s="50">
        <f t="shared" si="14"/>
        <v>28</v>
      </c>
      <c r="H26" s="51"/>
      <c r="I26" s="22">
        <f t="shared" si="20"/>
        <v>19</v>
      </c>
      <c r="J26" s="13">
        <f t="shared" si="15"/>
        <v>20</v>
      </c>
      <c r="K26" s="13">
        <f t="shared" si="15"/>
        <v>21</v>
      </c>
      <c r="L26" s="13">
        <f t="shared" si="15"/>
        <v>22</v>
      </c>
      <c r="M26" s="13">
        <f t="shared" si="15"/>
        <v>23</v>
      </c>
      <c r="N26" s="13">
        <f t="shared" si="15"/>
        <v>24</v>
      </c>
      <c r="O26" s="20">
        <f t="shared" si="15"/>
        <v>25</v>
      </c>
      <c r="P26" s="51"/>
      <c r="Q26" s="22">
        <v>17</v>
      </c>
      <c r="R26" s="15">
        <f t="shared" si="17"/>
        <v>18</v>
      </c>
      <c r="S26" s="15">
        <f t="shared" si="17"/>
        <v>19</v>
      </c>
      <c r="T26" s="25">
        <f t="shared" si="17"/>
        <v>20</v>
      </c>
      <c r="U26" s="15">
        <f t="shared" si="17"/>
        <v>21</v>
      </c>
      <c r="V26" s="15">
        <f t="shared" si="17"/>
        <v>22</v>
      </c>
      <c r="W26" s="19">
        <f t="shared" si="17"/>
        <v>23</v>
      </c>
      <c r="X26" s="51"/>
      <c r="Y26" s="26">
        <f t="shared" si="22"/>
        <v>21</v>
      </c>
      <c r="Z26" s="13">
        <f t="shared" si="18"/>
        <v>22</v>
      </c>
      <c r="AA26" s="13">
        <f t="shared" si="18"/>
        <v>23</v>
      </c>
      <c r="AB26" s="13">
        <f t="shared" si="18"/>
        <v>24</v>
      </c>
      <c r="AC26" s="13">
        <f t="shared" si="18"/>
        <v>25</v>
      </c>
      <c r="AD26" s="13">
        <f t="shared" si="18"/>
        <v>26</v>
      </c>
      <c r="AE26" s="20">
        <f t="shared" si="18"/>
        <v>27</v>
      </c>
      <c r="AF26" s="179"/>
      <c r="AG26" s="21" t="s">
        <v>45</v>
      </c>
      <c r="AH26" s="8">
        <f>G43</f>
        <v>23</v>
      </c>
      <c r="AI26" s="8">
        <f>C43</f>
        <v>2</v>
      </c>
      <c r="AJ26" s="1">
        <v>1</v>
      </c>
      <c r="AK26" s="6">
        <v>44066</v>
      </c>
      <c r="AL26" s="6">
        <v>44067</v>
      </c>
      <c r="AM26" s="6">
        <v>44068</v>
      </c>
      <c r="AN26" s="5">
        <v>44062</v>
      </c>
      <c r="AO26" s="6">
        <v>44063</v>
      </c>
      <c r="AQ26" s="174"/>
      <c r="AR26" s="155">
        <v>1</v>
      </c>
      <c r="AS26" s="156">
        <v>44409</v>
      </c>
      <c r="AT26" s="156">
        <v>44410</v>
      </c>
      <c r="AU26" s="156">
        <v>44411</v>
      </c>
      <c r="AV26" s="156">
        <v>44412</v>
      </c>
      <c r="AW26" s="156">
        <v>44413</v>
      </c>
    </row>
    <row r="27" spans="1:49" x14ac:dyDescent="0.25">
      <c r="A27" s="26">
        <f>A26+7</f>
        <v>29</v>
      </c>
      <c r="B27" s="13">
        <f t="shared" si="14"/>
        <v>30</v>
      </c>
      <c r="C27" s="13">
        <f t="shared" si="14"/>
        <v>31</v>
      </c>
      <c r="D27" s="13"/>
      <c r="E27" s="13"/>
      <c r="F27" s="13"/>
      <c r="G27" s="54"/>
      <c r="H27" s="51"/>
      <c r="I27" s="22">
        <f>I26+7</f>
        <v>26</v>
      </c>
      <c r="J27" s="13">
        <f>I27+1</f>
        <v>27</v>
      </c>
      <c r="K27" s="13">
        <f t="shared" si="15"/>
        <v>28</v>
      </c>
      <c r="L27" s="13">
        <f t="shared" si="15"/>
        <v>29</v>
      </c>
      <c r="M27" s="13">
        <f>L27+1</f>
        <v>30</v>
      </c>
      <c r="N27" s="13"/>
      <c r="O27" s="55"/>
      <c r="P27" s="51"/>
      <c r="Q27" s="22">
        <f>Q26+7</f>
        <v>24</v>
      </c>
      <c r="R27" s="15">
        <f t="shared" si="17"/>
        <v>25</v>
      </c>
      <c r="S27" s="15">
        <f t="shared" si="17"/>
        <v>26</v>
      </c>
      <c r="T27" s="15">
        <f t="shared" si="17"/>
        <v>27</v>
      </c>
      <c r="U27" s="15">
        <f t="shared" si="17"/>
        <v>28</v>
      </c>
      <c r="V27" s="15">
        <f t="shared" si="17"/>
        <v>29</v>
      </c>
      <c r="W27" s="19">
        <v>30</v>
      </c>
      <c r="X27" s="51"/>
      <c r="Y27" s="26">
        <f>Y26+7</f>
        <v>28</v>
      </c>
      <c r="Z27" s="13">
        <f t="shared" si="18"/>
        <v>29</v>
      </c>
      <c r="AA27" s="13">
        <f t="shared" si="18"/>
        <v>30</v>
      </c>
      <c r="AB27" s="13">
        <f t="shared" si="18"/>
        <v>31</v>
      </c>
      <c r="AC27" s="13"/>
      <c r="AD27" s="13"/>
      <c r="AE27" s="13"/>
      <c r="AF27" s="179"/>
      <c r="AG27" s="21" t="s">
        <v>46</v>
      </c>
      <c r="AH27" s="8">
        <f>O43</f>
        <v>22</v>
      </c>
      <c r="AI27" s="8">
        <f>J43</f>
        <v>3</v>
      </c>
      <c r="AJ27" s="1">
        <f>AJ26+1</f>
        <v>2</v>
      </c>
      <c r="AK27" s="6">
        <v>44073</v>
      </c>
      <c r="AL27" s="6">
        <v>44074</v>
      </c>
      <c r="AM27" s="6">
        <v>44075</v>
      </c>
      <c r="AN27" s="6">
        <v>44069</v>
      </c>
      <c r="AO27" s="6">
        <v>44070</v>
      </c>
      <c r="AQ27" s="174"/>
      <c r="AR27" s="155">
        <v>2</v>
      </c>
      <c r="AS27" s="156">
        <v>44416</v>
      </c>
      <c r="AT27" s="156">
        <v>44417</v>
      </c>
      <c r="AU27" s="156">
        <v>44418</v>
      </c>
      <c r="AV27" s="156">
        <v>44419</v>
      </c>
      <c r="AW27" s="156">
        <v>44420</v>
      </c>
    </row>
    <row r="28" spans="1:49" x14ac:dyDescent="0.25">
      <c r="A28" s="180"/>
      <c r="B28" s="180"/>
      <c r="C28" s="180"/>
      <c r="D28" s="180"/>
      <c r="E28" s="180"/>
      <c r="F28" s="180"/>
      <c r="G28" s="180"/>
      <c r="H28" s="51"/>
      <c r="P28" s="51"/>
      <c r="Q28" s="19">
        <v>31</v>
      </c>
      <c r="R28" s="13"/>
      <c r="S28" s="13"/>
      <c r="T28" s="13"/>
      <c r="U28" s="13"/>
      <c r="V28" s="13"/>
      <c r="W28" s="17"/>
      <c r="X28" s="51"/>
      <c r="Y28" s="180"/>
      <c r="Z28" s="180"/>
      <c r="AA28" s="180"/>
      <c r="AB28" s="180"/>
      <c r="AC28" s="180"/>
      <c r="AD28" s="180"/>
      <c r="AE28" s="180"/>
      <c r="AF28" s="179"/>
      <c r="AG28" s="21" t="s">
        <v>47</v>
      </c>
      <c r="AH28" s="8">
        <f>U45</f>
        <v>0</v>
      </c>
      <c r="AI28" s="8">
        <f>R45</f>
        <v>0</v>
      </c>
      <c r="AJ28" s="1">
        <f t="shared" ref="AJ28:AJ45" si="23">AJ27+1</f>
        <v>3</v>
      </c>
      <c r="AK28" s="6">
        <v>44080</v>
      </c>
      <c r="AL28" s="6">
        <v>44088</v>
      </c>
      <c r="AM28" s="6">
        <v>44082</v>
      </c>
      <c r="AN28" s="6">
        <v>44076</v>
      </c>
      <c r="AO28" s="6">
        <v>44077</v>
      </c>
      <c r="AQ28" s="174"/>
      <c r="AR28" s="155">
        <v>3</v>
      </c>
      <c r="AS28" s="156">
        <v>44430</v>
      </c>
      <c r="AT28" s="156">
        <v>44424</v>
      </c>
      <c r="AU28" s="156">
        <v>44425</v>
      </c>
      <c r="AV28" s="156">
        <v>44426</v>
      </c>
      <c r="AW28" s="156">
        <v>44427</v>
      </c>
    </row>
    <row r="29" spans="1:49" s="29" customFormat="1" ht="24.95" customHeight="1" x14ac:dyDescent="0.25">
      <c r="A29" s="200" t="s">
        <v>201</v>
      </c>
      <c r="B29" s="200"/>
      <c r="C29" s="200"/>
      <c r="D29" s="200"/>
      <c r="E29" s="200"/>
      <c r="F29" s="200"/>
      <c r="G29" s="200"/>
      <c r="H29" s="27"/>
      <c r="I29" s="194"/>
      <c r="J29" s="194"/>
      <c r="K29" s="194"/>
      <c r="L29" s="194"/>
      <c r="M29" s="194"/>
      <c r="N29" s="194"/>
      <c r="O29" s="194"/>
      <c r="P29" s="27"/>
      <c r="Q29" s="133"/>
      <c r="R29" s="133"/>
      <c r="S29" s="133"/>
      <c r="T29" s="133"/>
      <c r="U29" s="133"/>
      <c r="V29" s="133"/>
      <c r="W29" s="134"/>
      <c r="X29" s="27"/>
      <c r="Y29" s="194"/>
      <c r="Z29" s="194"/>
      <c r="AA29" s="194"/>
      <c r="AB29" s="194"/>
      <c r="AC29" s="194"/>
      <c r="AD29" s="194"/>
      <c r="AE29" s="194"/>
      <c r="AF29" s="179"/>
      <c r="AG29" s="30"/>
      <c r="AH29" s="30"/>
      <c r="AI29" s="31"/>
      <c r="AK29" s="32"/>
      <c r="AL29" s="32"/>
      <c r="AM29" s="32"/>
      <c r="AN29" s="32"/>
      <c r="AO29" s="32"/>
      <c r="AQ29" s="174"/>
      <c r="AR29" s="155">
        <v>4</v>
      </c>
      <c r="AS29" s="156">
        <v>44437</v>
      </c>
      <c r="AT29" s="156">
        <v>44431</v>
      </c>
      <c r="AU29" s="156">
        <v>44432</v>
      </c>
      <c r="AV29" s="156">
        <v>44433</v>
      </c>
      <c r="AW29" s="156">
        <v>44434</v>
      </c>
    </row>
    <row r="30" spans="1:49" x14ac:dyDescent="0.25">
      <c r="B30" s="43" t="s">
        <v>26</v>
      </c>
      <c r="C30" s="43">
        <v>0</v>
      </c>
      <c r="D30" s="34"/>
      <c r="E30" s="34"/>
      <c r="F30" s="56" t="s">
        <v>25</v>
      </c>
      <c r="G30" s="36">
        <f>COUNT(B23:F28)-C31+C30</f>
        <v>22</v>
      </c>
      <c r="H30" s="37"/>
      <c r="I30" s="43" t="s">
        <v>26</v>
      </c>
      <c r="J30" s="43">
        <v>1</v>
      </c>
      <c r="K30" s="38"/>
      <c r="L30" s="34"/>
      <c r="M30" s="34"/>
      <c r="N30" s="56" t="s">
        <v>25</v>
      </c>
      <c r="O30" s="36">
        <f>COUNT(J23:N28)-J31+J30</f>
        <v>21</v>
      </c>
      <c r="P30" s="37"/>
      <c r="Q30" s="43" t="s">
        <v>26</v>
      </c>
      <c r="R30" s="43">
        <v>0</v>
      </c>
      <c r="S30" s="38"/>
      <c r="T30" s="34"/>
      <c r="U30" s="34"/>
      <c r="V30" s="56" t="s">
        <v>25</v>
      </c>
      <c r="W30" s="36">
        <f>COUNT(R23:V28)-R31+R30</f>
        <v>6</v>
      </c>
      <c r="X30" s="37"/>
      <c r="Y30" s="43" t="s">
        <v>26</v>
      </c>
      <c r="Z30" s="43">
        <v>4</v>
      </c>
      <c r="AA30" s="38"/>
      <c r="AB30" s="34"/>
      <c r="AC30" s="34"/>
      <c r="AD30" s="56" t="s">
        <v>25</v>
      </c>
      <c r="AE30" s="36">
        <f>COUNT(Z23:AD28)-Z31+Z30</f>
        <v>26</v>
      </c>
      <c r="AF30" s="179"/>
      <c r="AG30" s="21" t="s">
        <v>48</v>
      </c>
      <c r="AH30" s="8" t="e">
        <f>#REF!</f>
        <v>#REF!</v>
      </c>
      <c r="AI30" s="8" t="e">
        <f>#REF!</f>
        <v>#REF!</v>
      </c>
      <c r="AJ30" s="1">
        <f>AJ28+1</f>
        <v>4</v>
      </c>
      <c r="AK30" s="6">
        <v>44087</v>
      </c>
      <c r="AL30" s="6">
        <v>44095</v>
      </c>
      <c r="AM30" s="6">
        <v>44089</v>
      </c>
      <c r="AN30" s="6">
        <v>44083</v>
      </c>
      <c r="AO30" s="6">
        <v>44084</v>
      </c>
      <c r="AQ30" s="174"/>
      <c r="AR30" s="155">
        <v>5</v>
      </c>
      <c r="AS30" s="156">
        <v>44444</v>
      </c>
      <c r="AT30" s="156">
        <v>44438</v>
      </c>
      <c r="AU30" s="156">
        <v>44439</v>
      </c>
      <c r="AV30" s="156">
        <v>44440</v>
      </c>
      <c r="AW30" s="156">
        <v>44441</v>
      </c>
    </row>
    <row r="31" spans="1:49" x14ac:dyDescent="0.25">
      <c r="B31" s="43" t="str">
        <f>$B$19</f>
        <v>Recesso</v>
      </c>
      <c r="C31" s="43">
        <v>0</v>
      </c>
      <c r="D31" s="34"/>
      <c r="E31" s="34"/>
      <c r="F31" s="34"/>
      <c r="G31" s="43">
        <f>AE19+G30</f>
        <v>73</v>
      </c>
      <c r="H31" s="37"/>
      <c r="I31" s="43" t="str">
        <f>$B$19</f>
        <v>Recesso</v>
      </c>
      <c r="J31" s="43">
        <v>2</v>
      </c>
      <c r="K31" s="43"/>
      <c r="L31" s="43"/>
      <c r="M31" s="43"/>
      <c r="N31" s="43"/>
      <c r="O31" s="43">
        <f>G31+O30</f>
        <v>94</v>
      </c>
      <c r="P31" s="37"/>
      <c r="Q31" s="43" t="str">
        <f>$B$19</f>
        <v>Recesso</v>
      </c>
      <c r="R31" s="43">
        <v>15</v>
      </c>
      <c r="S31" s="43"/>
      <c r="T31" s="34"/>
      <c r="U31" s="34"/>
      <c r="V31" s="43" t="s">
        <v>49</v>
      </c>
      <c r="W31" s="43">
        <f>W30+O31</f>
        <v>100</v>
      </c>
      <c r="X31" s="37"/>
      <c r="Y31" s="43" t="str">
        <f>$B$19</f>
        <v>Recesso</v>
      </c>
      <c r="Z31" s="43">
        <v>1</v>
      </c>
      <c r="AA31" s="43"/>
      <c r="AB31" s="34"/>
      <c r="AC31" s="34"/>
      <c r="AD31" s="43"/>
      <c r="AE31" s="57">
        <f>AE30+W32</f>
        <v>26</v>
      </c>
      <c r="AF31" s="179"/>
      <c r="AG31" s="40" t="s">
        <v>33</v>
      </c>
      <c r="AH31" s="41" t="e">
        <f>SUM(AH24:AH30)</f>
        <v>#REF!</v>
      </c>
      <c r="AI31" s="42" t="e">
        <f>SUM(AI24:AI30)</f>
        <v>#REF!</v>
      </c>
      <c r="AJ31" s="1">
        <f t="shared" si="23"/>
        <v>5</v>
      </c>
      <c r="AK31" s="6">
        <v>44094</v>
      </c>
      <c r="AL31" s="6">
        <v>44102</v>
      </c>
      <c r="AM31" s="6">
        <v>44096</v>
      </c>
      <c r="AN31" s="6">
        <v>44090</v>
      </c>
      <c r="AO31" s="6">
        <v>44091</v>
      </c>
      <c r="AQ31" s="174"/>
      <c r="AR31" s="155">
        <v>6</v>
      </c>
      <c r="AS31" s="156">
        <v>44451</v>
      </c>
      <c r="AT31" s="156">
        <v>44445</v>
      </c>
      <c r="AU31" s="156">
        <v>44453</v>
      </c>
      <c r="AV31" s="156">
        <v>44447</v>
      </c>
      <c r="AW31" s="156">
        <v>44448</v>
      </c>
    </row>
    <row r="32" spans="1:49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43"/>
      <c r="M32" s="43"/>
      <c r="N32" s="43"/>
      <c r="O32" s="34"/>
      <c r="P32" s="34"/>
      <c r="Q32" s="34"/>
      <c r="R32" s="43"/>
      <c r="S32" s="43"/>
      <c r="T32" s="43"/>
      <c r="V32" s="43" t="s">
        <v>50</v>
      </c>
      <c r="W32" s="43">
        <v>0</v>
      </c>
      <c r="X32" s="34"/>
      <c r="Y32" s="34"/>
      <c r="Z32" s="34"/>
      <c r="AA32" s="34"/>
      <c r="AB32" s="34"/>
      <c r="AC32" s="34"/>
      <c r="AD32" s="34"/>
      <c r="AE32" s="34"/>
      <c r="AF32" s="179"/>
      <c r="AG32" s="40" t="s">
        <v>35</v>
      </c>
      <c r="AH32" s="181" t="e">
        <f>AH31+AI31</f>
        <v>#REF!</v>
      </c>
      <c r="AI32" s="179"/>
      <c r="AJ32" s="1">
        <f t="shared" si="23"/>
        <v>6</v>
      </c>
      <c r="AK32" s="6">
        <v>44101</v>
      </c>
      <c r="AL32" s="6">
        <v>44109</v>
      </c>
      <c r="AM32" s="6">
        <v>44103</v>
      </c>
      <c r="AN32" s="6">
        <v>44097</v>
      </c>
      <c r="AO32" s="6">
        <v>44098</v>
      </c>
      <c r="AQ32" s="174"/>
      <c r="AR32" s="155">
        <v>7</v>
      </c>
      <c r="AS32" s="156">
        <v>44458</v>
      </c>
      <c r="AT32" s="156">
        <v>44452</v>
      </c>
      <c r="AU32" s="156">
        <v>44460</v>
      </c>
      <c r="AV32" s="156">
        <v>44454</v>
      </c>
      <c r="AW32" s="156">
        <v>44455</v>
      </c>
    </row>
    <row r="33" spans="1:49" s="29" customFormat="1" x14ac:dyDescent="0.25">
      <c r="A33" s="194"/>
      <c r="B33" s="194"/>
      <c r="C33" s="194"/>
      <c r="D33" s="194"/>
      <c r="E33" s="194"/>
      <c r="F33" s="194"/>
      <c r="G33" s="194"/>
      <c r="H33" s="27"/>
      <c r="I33" s="28"/>
      <c r="J33" s="28"/>
      <c r="P33" s="27"/>
      <c r="Q33" s="133"/>
      <c r="R33" s="133"/>
      <c r="S33" s="133"/>
      <c r="T33" s="133"/>
      <c r="U33" s="133"/>
      <c r="V33" s="133"/>
      <c r="W33" s="134"/>
      <c r="X33" s="27"/>
      <c r="Y33" s="194"/>
      <c r="Z33" s="194"/>
      <c r="AA33" s="194"/>
      <c r="AB33" s="194"/>
      <c r="AC33" s="194"/>
      <c r="AD33" s="194"/>
      <c r="AE33" s="194"/>
      <c r="AF33" s="179"/>
      <c r="AG33" s="30"/>
      <c r="AH33" s="30"/>
      <c r="AI33" s="31"/>
      <c r="AK33" s="32"/>
      <c r="AL33" s="32"/>
      <c r="AM33" s="32"/>
      <c r="AN33" s="32"/>
      <c r="AO33" s="32"/>
      <c r="AQ33" s="174"/>
      <c r="AR33" s="155">
        <v>8</v>
      </c>
      <c r="AS33" s="156">
        <v>44465</v>
      </c>
      <c r="AT33" s="156">
        <v>44459</v>
      </c>
      <c r="AU33" s="156">
        <v>44467</v>
      </c>
      <c r="AV33" s="156">
        <v>44461</v>
      </c>
      <c r="AW33" s="156">
        <v>44462</v>
      </c>
    </row>
    <row r="34" spans="1:49" x14ac:dyDescent="0.25">
      <c r="A34" s="175" t="s">
        <v>51</v>
      </c>
      <c r="B34" s="176"/>
      <c r="C34" s="176"/>
      <c r="D34" s="176"/>
      <c r="E34" s="176"/>
      <c r="F34" s="176"/>
      <c r="G34" s="176"/>
      <c r="H34" s="8"/>
      <c r="I34" s="175" t="s">
        <v>52</v>
      </c>
      <c r="J34" s="176"/>
      <c r="K34" s="176"/>
      <c r="L34" s="176"/>
      <c r="M34" s="176"/>
      <c r="N34" s="176"/>
      <c r="O34" s="176"/>
      <c r="P34" s="8"/>
      <c r="Q34" s="175" t="s">
        <v>53</v>
      </c>
      <c r="R34" s="175"/>
      <c r="S34" s="175"/>
      <c r="T34" s="175"/>
      <c r="U34" s="175"/>
      <c r="V34" s="175"/>
      <c r="W34" s="175"/>
      <c r="X34" s="8"/>
      <c r="Y34" s="175" t="s">
        <v>54</v>
      </c>
      <c r="Z34" s="176"/>
      <c r="AA34" s="176"/>
      <c r="AB34" s="176"/>
      <c r="AC34" s="176"/>
      <c r="AD34" s="176"/>
      <c r="AE34" s="176"/>
      <c r="AF34" s="179"/>
      <c r="AG34" s="40" t="s">
        <v>40</v>
      </c>
      <c r="AH34" s="45" t="e">
        <f>100-AH32</f>
        <v>#REF!</v>
      </c>
      <c r="AI34" s="58"/>
      <c r="AJ34" s="1">
        <f>AJ32+1</f>
        <v>7</v>
      </c>
      <c r="AK34" s="6">
        <v>44108</v>
      </c>
      <c r="AL34" s="6">
        <v>44123</v>
      </c>
      <c r="AM34" s="6">
        <v>44110</v>
      </c>
      <c r="AN34" s="6">
        <v>44104</v>
      </c>
      <c r="AO34" s="6">
        <v>44105</v>
      </c>
      <c r="AQ34" s="174"/>
      <c r="AR34" s="155">
        <v>9</v>
      </c>
      <c r="AS34" s="156">
        <v>44472</v>
      </c>
      <c r="AT34" s="156">
        <v>44466</v>
      </c>
      <c r="AU34" s="156">
        <v>44474</v>
      </c>
      <c r="AV34" s="156">
        <v>44468</v>
      </c>
      <c r="AW34" s="156">
        <v>44469</v>
      </c>
    </row>
    <row r="35" spans="1:49" x14ac:dyDescent="0.25">
      <c r="A35" s="9" t="s">
        <v>15</v>
      </c>
      <c r="B35" s="9" t="s">
        <v>16</v>
      </c>
      <c r="C35" s="9" t="s">
        <v>17</v>
      </c>
      <c r="D35" s="9" t="s">
        <v>18</v>
      </c>
      <c r="E35" s="10" t="s">
        <v>19</v>
      </c>
      <c r="F35" s="9" t="s">
        <v>20</v>
      </c>
      <c r="G35" s="9" t="s">
        <v>21</v>
      </c>
      <c r="H35" s="8"/>
      <c r="I35" s="9" t="s">
        <v>15</v>
      </c>
      <c r="J35" s="9" t="s">
        <v>16</v>
      </c>
      <c r="K35" s="9" t="s">
        <v>17</v>
      </c>
      <c r="L35" s="9" t="s">
        <v>18</v>
      </c>
      <c r="M35" s="10" t="s">
        <v>19</v>
      </c>
      <c r="N35" s="9" t="s">
        <v>20</v>
      </c>
      <c r="O35" s="9" t="s">
        <v>21</v>
      </c>
      <c r="P35" s="8"/>
      <c r="Q35" s="9" t="s">
        <v>15</v>
      </c>
      <c r="R35" s="9" t="s">
        <v>16</v>
      </c>
      <c r="S35" s="9" t="s">
        <v>17</v>
      </c>
      <c r="T35" s="9" t="s">
        <v>18</v>
      </c>
      <c r="U35" s="10" t="s">
        <v>19</v>
      </c>
      <c r="V35" s="9" t="s">
        <v>20</v>
      </c>
      <c r="W35" s="9" t="s">
        <v>21</v>
      </c>
      <c r="X35" s="8"/>
      <c r="Y35" s="9" t="s">
        <v>15</v>
      </c>
      <c r="Z35" s="9" t="s">
        <v>16</v>
      </c>
      <c r="AA35" s="9" t="s">
        <v>17</v>
      </c>
      <c r="AB35" s="9" t="s">
        <v>18</v>
      </c>
      <c r="AC35" s="10" t="s">
        <v>19</v>
      </c>
      <c r="AD35" s="9" t="s">
        <v>20</v>
      </c>
      <c r="AE35" s="9" t="s">
        <v>21</v>
      </c>
      <c r="AF35" s="59"/>
      <c r="AG35" s="60"/>
      <c r="AH35" s="51"/>
      <c r="AI35" s="4"/>
      <c r="AJ35" s="1">
        <f t="shared" si="23"/>
        <v>8</v>
      </c>
      <c r="AK35" s="6">
        <v>44115</v>
      </c>
      <c r="AL35" s="6">
        <v>44130</v>
      </c>
      <c r="AM35" s="6">
        <v>44117</v>
      </c>
      <c r="AN35" s="6">
        <v>44111</v>
      </c>
      <c r="AO35" s="6">
        <v>44112</v>
      </c>
      <c r="AQ35" s="174"/>
      <c r="AR35" s="155">
        <v>10</v>
      </c>
      <c r="AS35" s="156">
        <v>44479</v>
      </c>
      <c r="AT35" s="156">
        <v>44473</v>
      </c>
      <c r="AU35" s="156">
        <v>44488</v>
      </c>
      <c r="AV35" s="156">
        <v>44475</v>
      </c>
      <c r="AW35" s="156">
        <v>44476</v>
      </c>
    </row>
    <row r="36" spans="1:49" x14ac:dyDescent="0.25">
      <c r="A36" s="61"/>
      <c r="B36" s="17"/>
      <c r="C36" s="17"/>
      <c r="D36" s="17"/>
      <c r="E36" s="17">
        <f t="shared" ref="B36:G40" si="24">D36+1</f>
        <v>1</v>
      </c>
      <c r="F36" s="17">
        <f t="shared" si="24"/>
        <v>2</v>
      </c>
      <c r="G36" s="62">
        <f t="shared" si="24"/>
        <v>3</v>
      </c>
      <c r="H36" s="51"/>
      <c r="I36" s="13"/>
      <c r="J36" s="17"/>
      <c r="K36" s="17"/>
      <c r="L36" s="17"/>
      <c r="M36" s="17"/>
      <c r="N36" s="17"/>
      <c r="O36" s="20">
        <f t="shared" ref="O36" si="25">N36+1</f>
        <v>1</v>
      </c>
      <c r="P36" s="51"/>
      <c r="Q36" s="13"/>
      <c r="R36" s="13"/>
      <c r="S36" s="13">
        <v>1</v>
      </c>
      <c r="T36" s="53">
        <v>2</v>
      </c>
      <c r="U36" s="13">
        <v>3</v>
      </c>
      <c r="V36" s="13">
        <v>4</v>
      </c>
      <c r="W36" s="20">
        <v>5</v>
      </c>
      <c r="X36" s="51"/>
      <c r="Y36" s="13"/>
      <c r="AA36" s="13"/>
      <c r="AB36" s="13"/>
      <c r="AC36" s="13">
        <v>1</v>
      </c>
      <c r="AD36" s="13">
        <v>2</v>
      </c>
      <c r="AE36" s="20">
        <v>3</v>
      </c>
      <c r="AF36" s="4"/>
      <c r="AG36" s="4"/>
      <c r="AH36" s="63"/>
      <c r="AI36" s="63"/>
      <c r="AJ36" s="1">
        <f t="shared" si="23"/>
        <v>9</v>
      </c>
      <c r="AK36" s="6">
        <v>44122</v>
      </c>
      <c r="AL36" s="6">
        <v>44144</v>
      </c>
      <c r="AM36" s="6">
        <v>44124</v>
      </c>
      <c r="AN36" s="6">
        <v>44118</v>
      </c>
      <c r="AO36" s="6">
        <v>44119</v>
      </c>
      <c r="AQ36" s="174"/>
      <c r="AR36" s="155">
        <v>11</v>
      </c>
      <c r="AS36" s="156">
        <v>44486</v>
      </c>
      <c r="AT36" s="156">
        <v>44480</v>
      </c>
      <c r="AU36" s="156">
        <v>44495</v>
      </c>
      <c r="AV36" s="156">
        <v>44482</v>
      </c>
      <c r="AW36" s="156">
        <v>44483</v>
      </c>
    </row>
    <row r="37" spans="1:49" x14ac:dyDescent="0.25">
      <c r="A37" s="22">
        <f>G36+1</f>
        <v>4</v>
      </c>
      <c r="B37" s="17">
        <f t="shared" si="24"/>
        <v>5</v>
      </c>
      <c r="C37" s="17">
        <f t="shared" si="24"/>
        <v>6</v>
      </c>
      <c r="D37" s="25">
        <f t="shared" si="24"/>
        <v>7</v>
      </c>
      <c r="E37" s="17">
        <f t="shared" si="24"/>
        <v>8</v>
      </c>
      <c r="F37" s="17">
        <f t="shared" si="24"/>
        <v>9</v>
      </c>
      <c r="G37" s="20">
        <f t="shared" si="24"/>
        <v>10</v>
      </c>
      <c r="H37" s="51"/>
      <c r="I37" s="22">
        <f>O36+1</f>
        <v>2</v>
      </c>
      <c r="J37" s="17">
        <f t="shared" ref="J37:O40" si="26">I37+1</f>
        <v>3</v>
      </c>
      <c r="K37" s="17">
        <f t="shared" si="26"/>
        <v>4</v>
      </c>
      <c r="L37" s="17">
        <f t="shared" si="26"/>
        <v>5</v>
      </c>
      <c r="M37" s="17">
        <f t="shared" si="26"/>
        <v>6</v>
      </c>
      <c r="N37" s="17">
        <f t="shared" si="26"/>
        <v>7</v>
      </c>
      <c r="O37" s="20">
        <f t="shared" si="26"/>
        <v>8</v>
      </c>
      <c r="P37" s="51"/>
      <c r="Q37" s="22">
        <f>W36+1</f>
        <v>6</v>
      </c>
      <c r="R37" s="13">
        <f t="shared" ref="R37:W40" si="27">Q37+1</f>
        <v>7</v>
      </c>
      <c r="S37" s="13">
        <f t="shared" si="27"/>
        <v>8</v>
      </c>
      <c r="T37" s="13">
        <f t="shared" si="27"/>
        <v>9</v>
      </c>
      <c r="U37" s="13">
        <f t="shared" si="27"/>
        <v>10</v>
      </c>
      <c r="V37" s="13">
        <f t="shared" si="27"/>
        <v>11</v>
      </c>
      <c r="W37" s="62">
        <f t="shared" si="27"/>
        <v>12</v>
      </c>
      <c r="X37" s="51"/>
      <c r="Y37" s="22">
        <f>AE36+1</f>
        <v>4</v>
      </c>
      <c r="Z37" s="13">
        <f t="shared" ref="Z37:AE39" si="28">Y37+1</f>
        <v>5</v>
      </c>
      <c r="AA37" s="13">
        <f t="shared" si="28"/>
        <v>6</v>
      </c>
      <c r="AB37" s="13">
        <f t="shared" si="28"/>
        <v>7</v>
      </c>
      <c r="AC37" s="15">
        <f t="shared" si="28"/>
        <v>8</v>
      </c>
      <c r="AD37" s="13">
        <f t="shared" si="28"/>
        <v>9</v>
      </c>
      <c r="AE37" s="24">
        <f t="shared" si="28"/>
        <v>10</v>
      </c>
      <c r="AF37" s="4"/>
      <c r="AG37" s="4"/>
      <c r="AH37" s="63"/>
      <c r="AI37" s="63"/>
      <c r="AJ37" s="1">
        <f t="shared" si="23"/>
        <v>10</v>
      </c>
      <c r="AK37" s="6">
        <v>44129</v>
      </c>
      <c r="AL37" s="6">
        <v>44151</v>
      </c>
      <c r="AM37" s="6">
        <v>44131</v>
      </c>
      <c r="AN37" s="6">
        <v>44125</v>
      </c>
      <c r="AO37" s="6">
        <v>44126</v>
      </c>
      <c r="AQ37" s="174"/>
      <c r="AR37" s="155">
        <v>12</v>
      </c>
      <c r="AS37" s="156">
        <v>44493</v>
      </c>
      <c r="AT37" s="156">
        <v>44487</v>
      </c>
      <c r="AU37" s="156">
        <v>44509</v>
      </c>
      <c r="AV37" s="156">
        <v>44489</v>
      </c>
      <c r="AW37" s="156">
        <v>44490</v>
      </c>
    </row>
    <row r="38" spans="1:49" ht="15.75" x14ac:dyDescent="0.25">
      <c r="A38" s="22">
        <f t="shared" ref="A38:A40" si="29">A37+7</f>
        <v>11</v>
      </c>
      <c r="B38" s="17">
        <f t="shared" si="24"/>
        <v>12</v>
      </c>
      <c r="C38" s="17">
        <f t="shared" si="24"/>
        <v>13</v>
      </c>
      <c r="D38" s="17">
        <f t="shared" si="24"/>
        <v>14</v>
      </c>
      <c r="E38" s="17">
        <f t="shared" si="24"/>
        <v>15</v>
      </c>
      <c r="F38" s="17">
        <f t="shared" si="24"/>
        <v>16</v>
      </c>
      <c r="G38" s="20">
        <f t="shared" si="24"/>
        <v>17</v>
      </c>
      <c r="H38" s="51"/>
      <c r="I38" s="22">
        <f t="shared" ref="I38:I40" si="30">I37+7</f>
        <v>9</v>
      </c>
      <c r="J38" s="17">
        <v>10</v>
      </c>
      <c r="K38" s="17">
        <f t="shared" si="26"/>
        <v>11</v>
      </c>
      <c r="L38" s="25">
        <f t="shared" si="26"/>
        <v>12</v>
      </c>
      <c r="M38" s="17">
        <f t="shared" si="26"/>
        <v>13</v>
      </c>
      <c r="N38" s="17">
        <f t="shared" si="26"/>
        <v>14</v>
      </c>
      <c r="O38" s="62">
        <f t="shared" si="26"/>
        <v>15</v>
      </c>
      <c r="P38" s="51"/>
      <c r="Q38" s="22">
        <f t="shared" ref="Q38:Q40" si="31">Q37+7</f>
        <v>13</v>
      </c>
      <c r="R38" s="15">
        <f t="shared" si="27"/>
        <v>14</v>
      </c>
      <c r="S38" s="53">
        <f t="shared" si="27"/>
        <v>15</v>
      </c>
      <c r="T38" s="13">
        <f t="shared" si="27"/>
        <v>16</v>
      </c>
      <c r="U38" s="13">
        <f t="shared" si="27"/>
        <v>17</v>
      </c>
      <c r="V38" s="13">
        <f t="shared" si="27"/>
        <v>18</v>
      </c>
      <c r="W38" s="20">
        <f t="shared" si="27"/>
        <v>19</v>
      </c>
      <c r="X38" s="51"/>
      <c r="Y38" s="22">
        <f t="shared" ref="Y38:Y40" si="32">Y37+7</f>
        <v>11</v>
      </c>
      <c r="Z38" s="64">
        <f t="shared" si="28"/>
        <v>12</v>
      </c>
      <c r="AA38" s="64">
        <f t="shared" si="28"/>
        <v>13</v>
      </c>
      <c r="AB38" s="64">
        <f t="shared" si="28"/>
        <v>14</v>
      </c>
      <c r="AC38" s="64">
        <f t="shared" si="28"/>
        <v>15</v>
      </c>
      <c r="AD38" s="64">
        <f t="shared" si="28"/>
        <v>16</v>
      </c>
      <c r="AE38" s="22">
        <f t="shared" si="28"/>
        <v>17</v>
      </c>
      <c r="AF38" s="4"/>
      <c r="AG38" s="65"/>
      <c r="AH38" s="66"/>
      <c r="AI38" s="66"/>
      <c r="AJ38" s="1">
        <f t="shared" si="23"/>
        <v>11</v>
      </c>
      <c r="AK38" s="6">
        <v>44136</v>
      </c>
      <c r="AL38" s="6">
        <v>44158</v>
      </c>
      <c r="AM38" s="6">
        <v>44138</v>
      </c>
      <c r="AN38" s="6">
        <v>44132</v>
      </c>
      <c r="AO38" s="6">
        <v>44133</v>
      </c>
      <c r="AQ38" s="174"/>
      <c r="AR38" s="155">
        <v>13</v>
      </c>
      <c r="AS38" s="156">
        <v>44500</v>
      </c>
      <c r="AT38" s="156">
        <v>44494</v>
      </c>
      <c r="AU38" s="156">
        <v>44516</v>
      </c>
      <c r="AV38" s="156">
        <v>44496</v>
      </c>
      <c r="AW38" s="156">
        <v>44504</v>
      </c>
    </row>
    <row r="39" spans="1:49" ht="15.75" x14ac:dyDescent="0.25">
      <c r="A39" s="22">
        <f t="shared" si="29"/>
        <v>18</v>
      </c>
      <c r="B39" s="17">
        <f t="shared" si="24"/>
        <v>19</v>
      </c>
      <c r="C39" s="17">
        <f t="shared" si="24"/>
        <v>20</v>
      </c>
      <c r="D39" s="17">
        <f t="shared" si="24"/>
        <v>21</v>
      </c>
      <c r="E39" s="17">
        <f t="shared" si="24"/>
        <v>22</v>
      </c>
      <c r="F39" s="17">
        <f t="shared" si="24"/>
        <v>23</v>
      </c>
      <c r="G39" s="62">
        <f t="shared" si="24"/>
        <v>24</v>
      </c>
      <c r="H39" s="51"/>
      <c r="I39" s="22">
        <f t="shared" si="30"/>
        <v>16</v>
      </c>
      <c r="J39" s="17">
        <f t="shared" si="26"/>
        <v>17</v>
      </c>
      <c r="K39" s="17">
        <f t="shared" si="26"/>
        <v>18</v>
      </c>
      <c r="L39" s="17">
        <f>K39+1</f>
        <v>19</v>
      </c>
      <c r="M39" s="17">
        <f t="shared" si="26"/>
        <v>20</v>
      </c>
      <c r="N39" s="17">
        <f t="shared" si="26"/>
        <v>21</v>
      </c>
      <c r="O39" s="20">
        <f t="shared" si="26"/>
        <v>22</v>
      </c>
      <c r="P39" s="51"/>
      <c r="Q39" s="22">
        <f t="shared" si="31"/>
        <v>20</v>
      </c>
      <c r="R39" s="13">
        <f t="shared" si="27"/>
        <v>21</v>
      </c>
      <c r="S39" s="13">
        <f t="shared" si="27"/>
        <v>22</v>
      </c>
      <c r="T39" s="13">
        <f t="shared" si="27"/>
        <v>23</v>
      </c>
      <c r="U39" s="13">
        <f t="shared" si="27"/>
        <v>24</v>
      </c>
      <c r="V39" s="13">
        <f t="shared" si="27"/>
        <v>25</v>
      </c>
      <c r="W39" s="62">
        <f t="shared" si="27"/>
        <v>26</v>
      </c>
      <c r="X39" s="51"/>
      <c r="Y39" s="22">
        <f t="shared" si="32"/>
        <v>18</v>
      </c>
      <c r="Z39" s="15">
        <f t="shared" si="28"/>
        <v>19</v>
      </c>
      <c r="AA39" s="15">
        <f t="shared" si="28"/>
        <v>20</v>
      </c>
      <c r="AB39" s="15">
        <f t="shared" si="28"/>
        <v>21</v>
      </c>
      <c r="AC39" s="15">
        <f t="shared" si="28"/>
        <v>22</v>
      </c>
      <c r="AD39" s="15">
        <f t="shared" si="28"/>
        <v>23</v>
      </c>
      <c r="AE39" s="22">
        <f t="shared" si="28"/>
        <v>24</v>
      </c>
      <c r="AF39" s="4"/>
      <c r="AG39" s="65" t="s">
        <v>55</v>
      </c>
      <c r="AH39" s="65"/>
      <c r="AI39" s="65"/>
      <c r="AJ39" s="1">
        <f t="shared" si="23"/>
        <v>12</v>
      </c>
      <c r="AK39" s="6">
        <v>44143</v>
      </c>
      <c r="AL39" s="6">
        <v>3011</v>
      </c>
      <c r="AM39" s="6">
        <v>44145</v>
      </c>
      <c r="AN39" s="6">
        <v>44139</v>
      </c>
      <c r="AO39" s="6">
        <v>44140</v>
      </c>
      <c r="AQ39" s="174"/>
      <c r="AR39" s="155">
        <v>14</v>
      </c>
      <c r="AS39" s="156">
        <v>44507</v>
      </c>
      <c r="AT39" s="156">
        <v>44501</v>
      </c>
      <c r="AU39" s="156">
        <v>44523</v>
      </c>
      <c r="AV39" s="156">
        <v>44503</v>
      </c>
      <c r="AW39" s="156">
        <v>44511</v>
      </c>
    </row>
    <row r="40" spans="1:49" x14ac:dyDescent="0.25">
      <c r="A40" s="22">
        <f t="shared" si="29"/>
        <v>25</v>
      </c>
      <c r="B40" s="67">
        <f t="shared" si="24"/>
        <v>26</v>
      </c>
      <c r="C40" s="67">
        <f t="shared" si="24"/>
        <v>27</v>
      </c>
      <c r="D40" s="67">
        <f t="shared" si="24"/>
        <v>28</v>
      </c>
      <c r="E40" s="67">
        <f t="shared" si="24"/>
        <v>29</v>
      </c>
      <c r="F40" s="67">
        <f t="shared" si="24"/>
        <v>30</v>
      </c>
      <c r="G40" s="67"/>
      <c r="H40" s="51"/>
      <c r="I40" s="22">
        <f t="shared" si="30"/>
        <v>23</v>
      </c>
      <c r="J40" s="17">
        <f t="shared" si="26"/>
        <v>24</v>
      </c>
      <c r="K40" s="17">
        <f t="shared" si="26"/>
        <v>25</v>
      </c>
      <c r="L40" s="17">
        <f t="shared" si="26"/>
        <v>26</v>
      </c>
      <c r="M40" s="17">
        <f t="shared" si="26"/>
        <v>27</v>
      </c>
      <c r="N40" s="15">
        <f t="shared" si="26"/>
        <v>28</v>
      </c>
      <c r="O40" s="62">
        <f t="shared" si="26"/>
        <v>29</v>
      </c>
      <c r="P40" s="51"/>
      <c r="Q40" s="22">
        <f t="shared" si="31"/>
        <v>27</v>
      </c>
      <c r="R40" s="13">
        <f t="shared" si="27"/>
        <v>28</v>
      </c>
      <c r="S40" s="13">
        <f t="shared" si="27"/>
        <v>29</v>
      </c>
      <c r="T40" s="13">
        <f t="shared" si="27"/>
        <v>30</v>
      </c>
      <c r="U40" s="13"/>
      <c r="V40" s="13"/>
      <c r="W40" s="13"/>
      <c r="X40" s="51"/>
      <c r="Y40" s="68">
        <f t="shared" si="32"/>
        <v>25</v>
      </c>
      <c r="Z40" s="15">
        <v>26</v>
      </c>
      <c r="AA40" s="15">
        <v>27</v>
      </c>
      <c r="AB40" s="15">
        <v>28</v>
      </c>
      <c r="AC40" s="15">
        <v>29</v>
      </c>
      <c r="AD40" s="15">
        <v>30</v>
      </c>
      <c r="AE40" s="22">
        <v>31</v>
      </c>
      <c r="AF40" s="4"/>
      <c r="AG40" s="69">
        <v>43102</v>
      </c>
      <c r="AH40" s="69">
        <v>43143</v>
      </c>
      <c r="AI40" s="70">
        <f t="shared" ref="AI40:AI43" si="33">AH40-AG40+1</f>
        <v>42</v>
      </c>
      <c r="AJ40" s="1">
        <f t="shared" si="23"/>
        <v>13</v>
      </c>
      <c r="AK40" s="6">
        <v>44157</v>
      </c>
      <c r="AL40" s="6">
        <v>44172</v>
      </c>
      <c r="AM40" s="6">
        <v>44152</v>
      </c>
      <c r="AN40" s="6">
        <v>44146</v>
      </c>
      <c r="AO40" s="6">
        <v>44147</v>
      </c>
      <c r="AQ40" s="174"/>
      <c r="AR40" s="155">
        <v>15</v>
      </c>
      <c r="AS40" s="156">
        <v>44521</v>
      </c>
      <c r="AT40" s="156">
        <v>44508</v>
      </c>
      <c r="AU40" s="156">
        <v>44530</v>
      </c>
      <c r="AV40" s="156">
        <v>44510</v>
      </c>
      <c r="AW40" s="156">
        <v>44518</v>
      </c>
    </row>
    <row r="41" spans="1:49" x14ac:dyDescent="0.25">
      <c r="A41" s="180"/>
      <c r="B41" s="180"/>
      <c r="C41" s="180"/>
      <c r="D41" s="180"/>
      <c r="E41" s="180"/>
      <c r="F41" s="180"/>
      <c r="G41" s="180"/>
      <c r="H41" s="51"/>
      <c r="I41" s="22">
        <v>30</v>
      </c>
      <c r="J41" s="61">
        <v>31</v>
      </c>
      <c r="P41" s="51"/>
      <c r="Q41" s="13"/>
      <c r="R41" s="13"/>
      <c r="S41" s="13"/>
      <c r="T41" s="13"/>
      <c r="U41" s="13"/>
      <c r="V41" s="13"/>
      <c r="W41" s="17"/>
      <c r="X41" s="51"/>
      <c r="AF41" s="4"/>
      <c r="AG41" s="69">
        <v>43145</v>
      </c>
      <c r="AH41" s="69">
        <v>43154</v>
      </c>
      <c r="AI41" s="70">
        <f t="shared" si="33"/>
        <v>10</v>
      </c>
      <c r="AJ41" s="1">
        <f t="shared" si="23"/>
        <v>14</v>
      </c>
      <c r="AK41" s="6">
        <v>44164</v>
      </c>
      <c r="AL41" s="6">
        <v>44179</v>
      </c>
      <c r="AM41" s="6">
        <v>44159</v>
      </c>
      <c r="AN41" s="6">
        <v>44153</v>
      </c>
      <c r="AO41" s="6">
        <v>44154</v>
      </c>
      <c r="AQ41" s="174"/>
      <c r="AR41" s="155">
        <v>16</v>
      </c>
      <c r="AS41" s="156">
        <v>44528</v>
      </c>
      <c r="AT41" s="156">
        <v>44522</v>
      </c>
      <c r="AU41" s="156">
        <v>44537</v>
      </c>
      <c r="AV41" s="156">
        <v>44517</v>
      </c>
      <c r="AW41" s="156">
        <v>44525</v>
      </c>
    </row>
    <row r="42" spans="1:49" s="29" customFormat="1" ht="24.95" customHeight="1" x14ac:dyDescent="0.25">
      <c r="A42" s="200" t="s">
        <v>56</v>
      </c>
      <c r="B42" s="200"/>
      <c r="C42" s="200"/>
      <c r="D42" s="200"/>
      <c r="E42" s="200"/>
      <c r="F42" s="200"/>
      <c r="G42" s="200"/>
      <c r="H42" s="27"/>
      <c r="I42" s="28"/>
      <c r="J42" s="28"/>
      <c r="P42" s="27"/>
      <c r="Q42" s="133"/>
      <c r="R42" s="133"/>
      <c r="S42" s="133"/>
      <c r="T42" s="133"/>
      <c r="U42" s="133"/>
      <c r="V42" s="133"/>
      <c r="W42" s="134"/>
      <c r="X42" s="27"/>
      <c r="Y42" s="194"/>
      <c r="Z42" s="194"/>
      <c r="AA42" s="194"/>
      <c r="AB42" s="194"/>
      <c r="AC42" s="194"/>
      <c r="AD42" s="194"/>
      <c r="AE42" s="194"/>
      <c r="AF42" s="4"/>
      <c r="AG42" s="30"/>
      <c r="AH42" s="30"/>
      <c r="AI42" s="31"/>
      <c r="AK42" s="32"/>
      <c r="AL42" s="32"/>
      <c r="AM42" s="32"/>
      <c r="AN42" s="32"/>
      <c r="AO42" s="32"/>
      <c r="AQ42" s="174"/>
      <c r="AR42" s="155">
        <v>17</v>
      </c>
      <c r="AS42" s="156">
        <v>44535</v>
      </c>
      <c r="AT42" s="156">
        <v>44529</v>
      </c>
      <c r="AU42" s="160">
        <v>44414</v>
      </c>
      <c r="AV42" s="156">
        <v>44524</v>
      </c>
      <c r="AW42" s="156">
        <v>44532</v>
      </c>
    </row>
    <row r="43" spans="1:49" x14ac:dyDescent="0.25">
      <c r="B43" s="43" t="s">
        <v>26</v>
      </c>
      <c r="C43" s="43">
        <v>2</v>
      </c>
      <c r="D43" s="34"/>
      <c r="E43" s="34"/>
      <c r="F43" s="56" t="s">
        <v>25</v>
      </c>
      <c r="G43" s="71">
        <f>COUNT(B36:F41)-C44+C43</f>
        <v>23</v>
      </c>
      <c r="H43" s="37"/>
      <c r="I43" s="43" t="s">
        <v>26</v>
      </c>
      <c r="J43" s="43">
        <v>3</v>
      </c>
      <c r="K43" s="38"/>
      <c r="L43" s="34"/>
      <c r="M43" s="34"/>
      <c r="N43" s="56" t="s">
        <v>25</v>
      </c>
      <c r="O43" s="71">
        <f>COUNT(J36:N41)-J44+J43</f>
        <v>22</v>
      </c>
      <c r="P43" s="37"/>
      <c r="Q43" s="43" t="s">
        <v>26</v>
      </c>
      <c r="R43" s="43">
        <v>2</v>
      </c>
      <c r="S43" s="38"/>
      <c r="T43" s="34"/>
      <c r="U43" s="34"/>
      <c r="V43" s="56" t="s">
        <v>25</v>
      </c>
      <c r="W43" s="71">
        <f>COUNT(R36:V41)-R44+R43</f>
        <v>21</v>
      </c>
      <c r="X43" s="37"/>
      <c r="Y43" s="43" t="s">
        <v>26</v>
      </c>
      <c r="Z43" s="43">
        <v>2</v>
      </c>
      <c r="AA43" s="38"/>
      <c r="AB43" s="34"/>
      <c r="AC43" s="34"/>
      <c r="AD43" s="56" t="s">
        <v>25</v>
      </c>
      <c r="AE43" s="71">
        <f>COUNT(Z36:AD41)-Z44+Z43</f>
        <v>8</v>
      </c>
      <c r="AF43" s="4"/>
      <c r="AG43" s="69">
        <v>43297</v>
      </c>
      <c r="AH43" s="69">
        <v>43300</v>
      </c>
      <c r="AI43" s="70">
        <f t="shared" si="33"/>
        <v>4</v>
      </c>
      <c r="AJ43" s="1">
        <f>AJ41+1</f>
        <v>15</v>
      </c>
      <c r="AK43" s="6">
        <v>44171</v>
      </c>
      <c r="AL43" s="46">
        <v>44071</v>
      </c>
      <c r="AM43" s="6">
        <v>44166</v>
      </c>
      <c r="AN43" s="6">
        <v>44160</v>
      </c>
      <c r="AO43" s="6">
        <v>44161</v>
      </c>
      <c r="AQ43" s="174"/>
      <c r="AR43" s="158">
        <v>18</v>
      </c>
      <c r="AS43" s="160">
        <v>44491</v>
      </c>
      <c r="AT43" s="156">
        <v>44536</v>
      </c>
      <c r="AU43" s="160">
        <v>44421</v>
      </c>
      <c r="AV43" s="156">
        <v>44531</v>
      </c>
      <c r="AW43" s="156">
        <v>44539</v>
      </c>
    </row>
    <row r="44" spans="1:49" x14ac:dyDescent="0.25">
      <c r="B44" s="43" t="str">
        <f>$B$19</f>
        <v>Recesso</v>
      </c>
      <c r="C44" s="43">
        <v>1</v>
      </c>
      <c r="D44" s="43"/>
      <c r="E44" s="43"/>
      <c r="F44" s="34"/>
      <c r="G44" s="43">
        <f>AE31+G43</f>
        <v>49</v>
      </c>
      <c r="H44" s="72"/>
      <c r="I44" s="43" t="str">
        <f>$B$19</f>
        <v>Recesso</v>
      </c>
      <c r="J44" s="43">
        <v>2</v>
      </c>
      <c r="K44" s="43"/>
      <c r="L44" s="43"/>
      <c r="M44" s="34"/>
      <c r="N44" s="34"/>
      <c r="O44" s="43">
        <f>SUM(O43,G44)</f>
        <v>71</v>
      </c>
      <c r="P44" s="37"/>
      <c r="Q44" s="43" t="str">
        <f>$B$19</f>
        <v>Recesso</v>
      </c>
      <c r="R44" s="43">
        <v>3</v>
      </c>
      <c r="S44" s="43"/>
      <c r="T44" s="43"/>
      <c r="U44" s="43"/>
      <c r="V44" s="34"/>
      <c r="W44" s="43">
        <f>SUM(W43,O44)</f>
        <v>92</v>
      </c>
      <c r="X44" s="37"/>
      <c r="Y44" s="43" t="str">
        <f>$B$19</f>
        <v>Recesso</v>
      </c>
      <c r="Z44" s="43">
        <v>16</v>
      </c>
      <c r="AA44" s="43"/>
      <c r="AF44" s="4"/>
      <c r="AG44" s="69"/>
      <c r="AH44" s="69"/>
      <c r="AI44" s="70"/>
      <c r="AJ44" s="1">
        <f t="shared" si="23"/>
        <v>16</v>
      </c>
      <c r="AK44" s="6">
        <v>44178</v>
      </c>
      <c r="AL44" s="46">
        <v>44085</v>
      </c>
      <c r="AM44" s="6">
        <v>44180</v>
      </c>
      <c r="AN44" s="6">
        <v>44167</v>
      </c>
      <c r="AO44" s="6">
        <v>44168</v>
      </c>
      <c r="AQ44" s="174"/>
      <c r="AR44" s="164">
        <v>19</v>
      </c>
      <c r="AS44" s="160">
        <v>44428</v>
      </c>
      <c r="AT44" s="160">
        <v>44435</v>
      </c>
      <c r="AU44" s="160">
        <v>44449</v>
      </c>
      <c r="AV44" s="160">
        <v>44456</v>
      </c>
      <c r="AW44" s="160">
        <v>44505</v>
      </c>
    </row>
    <row r="45" spans="1:49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8"/>
      <c r="M45" s="34"/>
      <c r="N45" s="38"/>
      <c r="O45" s="38"/>
      <c r="P45" s="72"/>
      <c r="Q45" s="43"/>
      <c r="R45" s="43"/>
      <c r="S45" s="38"/>
      <c r="T45" s="43"/>
      <c r="U45" s="43"/>
      <c r="V45" s="38"/>
      <c r="W45" s="38"/>
      <c r="X45" s="72"/>
      <c r="Y45" s="34"/>
      <c r="Z45" s="43"/>
      <c r="AA45" s="43"/>
      <c r="AB45" s="43"/>
      <c r="AC45" s="43" t="s">
        <v>50</v>
      </c>
      <c r="AD45" s="43" t="s">
        <v>25</v>
      </c>
      <c r="AE45" s="57">
        <f>AE43+W44</f>
        <v>100</v>
      </c>
      <c r="AF45" s="4"/>
      <c r="AG45" s="69">
        <v>43304</v>
      </c>
      <c r="AH45" s="69">
        <v>43315</v>
      </c>
      <c r="AI45" s="70">
        <f>AH45-AG45+1</f>
        <v>12</v>
      </c>
      <c r="AJ45" s="1">
        <f t="shared" si="23"/>
        <v>17</v>
      </c>
      <c r="AK45" s="46">
        <v>44064</v>
      </c>
      <c r="AL45" s="46">
        <v>44127</v>
      </c>
      <c r="AM45" s="46">
        <v>44113</v>
      </c>
      <c r="AN45" s="6">
        <v>44174</v>
      </c>
      <c r="AO45" s="6">
        <v>44175</v>
      </c>
      <c r="AQ45" s="174"/>
      <c r="AR45" s="164">
        <v>20</v>
      </c>
      <c r="AS45" s="160">
        <v>44470</v>
      </c>
      <c r="AT45" s="160">
        <v>44477</v>
      </c>
      <c r="AU45" s="160">
        <v>44519</v>
      </c>
      <c r="AV45" s="160">
        <v>44533</v>
      </c>
      <c r="AW45" s="160">
        <v>44540</v>
      </c>
    </row>
    <row r="46" spans="1:49" x14ac:dyDescent="0.25">
      <c r="A46" s="177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K46" s="46"/>
      <c r="AL46" s="46"/>
      <c r="AM46" s="46"/>
      <c r="AN46" s="46"/>
      <c r="AO46" s="5"/>
      <c r="AQ46" s="174"/>
    </row>
    <row r="47" spans="1:49" x14ac:dyDescent="0.25">
      <c r="A47" s="74"/>
      <c r="B47" s="74"/>
      <c r="C47" s="74"/>
      <c r="D47" s="74"/>
      <c r="E47" s="74"/>
      <c r="F47" s="74"/>
      <c r="G47" s="75"/>
      <c r="H47" s="75" t="s">
        <v>57</v>
      </c>
      <c r="I47" s="146"/>
      <c r="J47" s="146"/>
      <c r="K47" s="74" t="s">
        <v>58</v>
      </c>
      <c r="L47" s="74"/>
      <c r="M47" s="74"/>
      <c r="N47" s="74"/>
      <c r="O47" s="74"/>
      <c r="P47" s="74"/>
      <c r="Q47" s="74"/>
      <c r="R47" s="74"/>
      <c r="S47" s="74"/>
      <c r="T47" s="75"/>
      <c r="U47" s="76"/>
      <c r="V47" s="74" t="s">
        <v>59</v>
      </c>
      <c r="W47" s="74"/>
      <c r="X47" s="74"/>
      <c r="Y47" s="74"/>
      <c r="Z47" s="74"/>
      <c r="AA47" s="74"/>
      <c r="AB47" s="74"/>
      <c r="AC47" s="74"/>
      <c r="AD47" s="77"/>
      <c r="AE47" s="81"/>
      <c r="AF47" s="4"/>
      <c r="AG47" s="69"/>
      <c r="AH47" s="69"/>
      <c r="AI47" s="70"/>
      <c r="AJ47" s="47">
        <v>18</v>
      </c>
      <c r="AK47" s="46">
        <v>44078</v>
      </c>
      <c r="AL47" s="46">
        <v>44141</v>
      </c>
      <c r="AM47" s="46">
        <v>44092</v>
      </c>
      <c r="AN47" s="6">
        <v>44181</v>
      </c>
      <c r="AO47" s="6">
        <v>44182</v>
      </c>
      <c r="AQ47" s="174"/>
    </row>
    <row r="48" spans="1:49" x14ac:dyDescent="0.25">
      <c r="A48" s="78" t="s">
        <v>49</v>
      </c>
      <c r="B48" s="78"/>
      <c r="C48" s="78"/>
      <c r="D48" s="93" t="s">
        <v>60</v>
      </c>
      <c r="E48" s="92"/>
      <c r="F48" s="80" t="s">
        <v>61</v>
      </c>
      <c r="G48" s="81"/>
      <c r="H48" s="81"/>
      <c r="I48" s="146"/>
      <c r="J48" s="146"/>
      <c r="K48" s="77" t="s">
        <v>202</v>
      </c>
      <c r="L48" s="77"/>
      <c r="M48" s="77"/>
      <c r="N48" s="77"/>
      <c r="O48" s="77"/>
      <c r="P48" s="77"/>
      <c r="Q48" s="77"/>
      <c r="R48" s="77"/>
      <c r="S48" s="77"/>
      <c r="T48" s="83" t="s">
        <v>63</v>
      </c>
      <c r="U48" s="76"/>
      <c r="V48" s="84"/>
      <c r="W48" s="77" t="s">
        <v>64</v>
      </c>
      <c r="X48" s="77"/>
      <c r="Y48" s="77"/>
      <c r="Z48" s="77"/>
      <c r="AA48" s="77"/>
      <c r="AB48" s="77"/>
      <c r="AC48" s="77"/>
      <c r="AD48" s="77"/>
      <c r="AE48" s="81"/>
      <c r="AJ48" s="1">
        <v>19</v>
      </c>
      <c r="AK48" s="46">
        <v>44120</v>
      </c>
      <c r="AL48" s="46">
        <v>44169</v>
      </c>
      <c r="AM48" s="46">
        <v>44134</v>
      </c>
      <c r="AN48" s="46">
        <v>44099</v>
      </c>
      <c r="AO48" s="46">
        <v>44106</v>
      </c>
      <c r="AQ48" s="174"/>
    </row>
    <row r="49" spans="1:43" ht="15" customHeight="1" x14ac:dyDescent="0.25">
      <c r="A49" s="78"/>
      <c r="B49" s="78"/>
      <c r="C49" s="78"/>
      <c r="D49" s="77" t="s">
        <v>65</v>
      </c>
      <c r="E49" s="77"/>
      <c r="F49" s="88" t="s">
        <v>203</v>
      </c>
      <c r="G49" s="81"/>
      <c r="H49" s="81">
        <f>W31</f>
        <v>100</v>
      </c>
      <c r="I49" s="146"/>
      <c r="J49" s="146"/>
      <c r="K49" s="77" t="s">
        <v>204</v>
      </c>
      <c r="L49" s="77"/>
      <c r="M49" s="77"/>
      <c r="N49" s="77"/>
      <c r="O49" s="77"/>
      <c r="P49" s="77"/>
      <c r="Q49" s="77"/>
      <c r="R49" s="77"/>
      <c r="S49" s="77"/>
      <c r="T49" s="81" t="s">
        <v>68</v>
      </c>
      <c r="U49" s="76"/>
      <c r="V49" s="86"/>
      <c r="W49" s="77" t="s">
        <v>69</v>
      </c>
      <c r="X49" s="77"/>
      <c r="Y49" s="77"/>
      <c r="Z49" s="77"/>
      <c r="AA49" s="77"/>
      <c r="AB49" s="77"/>
      <c r="AC49" s="77"/>
      <c r="AD49" s="77"/>
      <c r="AE49" s="81"/>
      <c r="AJ49" s="1">
        <v>20</v>
      </c>
      <c r="AK49" s="46">
        <v>44176</v>
      </c>
      <c r="AL49" s="46">
        <v>44162</v>
      </c>
      <c r="AM49" s="46">
        <v>44148</v>
      </c>
      <c r="AN49" s="46">
        <v>44155</v>
      </c>
      <c r="AO49" s="5">
        <v>44183</v>
      </c>
      <c r="AQ49" s="174"/>
    </row>
    <row r="50" spans="1:43" x14ac:dyDescent="0.25">
      <c r="A50" s="78" t="s">
        <v>50</v>
      </c>
      <c r="B50" s="78"/>
      <c r="C50" s="78"/>
      <c r="D50" s="93" t="s">
        <v>60</v>
      </c>
      <c r="E50" s="92"/>
      <c r="F50" s="80" t="s">
        <v>70</v>
      </c>
      <c r="G50" s="79"/>
      <c r="H50" s="81"/>
      <c r="I50" s="146"/>
      <c r="J50" s="146"/>
      <c r="K50" s="77" t="s">
        <v>205</v>
      </c>
      <c r="L50" s="77"/>
      <c r="M50" s="77"/>
      <c r="N50" s="77"/>
      <c r="O50" s="77"/>
      <c r="P50" s="77"/>
      <c r="Q50" s="77"/>
      <c r="R50" s="77"/>
      <c r="S50" s="77"/>
      <c r="T50" s="81" t="s">
        <v>72</v>
      </c>
      <c r="U50" s="76"/>
      <c r="V50" s="87"/>
      <c r="W50" s="77" t="s">
        <v>73</v>
      </c>
      <c r="X50" s="77"/>
      <c r="Y50" s="77"/>
      <c r="Z50" s="77"/>
      <c r="AA50" s="77"/>
      <c r="AB50" s="77"/>
      <c r="AC50" s="77"/>
      <c r="AD50" s="77"/>
      <c r="AE50" s="81"/>
      <c r="AF50" s="73"/>
      <c r="AG50" s="73"/>
      <c r="AK50" s="46"/>
      <c r="AL50" s="46"/>
      <c r="AM50" s="46"/>
      <c r="AN50" s="46"/>
      <c r="AO50" s="5"/>
      <c r="AQ50" s="174"/>
    </row>
    <row r="51" spans="1:43" x14ac:dyDescent="0.25">
      <c r="A51" s="78"/>
      <c r="B51" s="78"/>
      <c r="C51" s="78"/>
      <c r="D51" s="77" t="s">
        <v>65</v>
      </c>
      <c r="E51" s="77"/>
      <c r="F51" s="88" t="s">
        <v>74</v>
      </c>
      <c r="G51" s="81"/>
      <c r="H51" s="89">
        <f>AE45</f>
        <v>100</v>
      </c>
      <c r="I51" s="146"/>
      <c r="J51" s="146"/>
      <c r="K51" s="76"/>
      <c r="L51" s="76"/>
      <c r="M51" s="76"/>
      <c r="N51" s="76"/>
      <c r="O51" s="76"/>
      <c r="P51" s="76"/>
      <c r="Q51" s="76"/>
      <c r="R51" s="76"/>
      <c r="S51" s="76"/>
      <c r="T51" s="90"/>
      <c r="U51" s="146"/>
      <c r="V51" s="91"/>
      <c r="W51" s="77" t="s">
        <v>75</v>
      </c>
      <c r="X51" s="77"/>
      <c r="Y51" s="77"/>
      <c r="Z51" s="77"/>
      <c r="AA51" s="77"/>
      <c r="AB51" s="77"/>
      <c r="AC51" s="77"/>
      <c r="AD51" s="77"/>
      <c r="AE51" s="81"/>
      <c r="AK51" s="46"/>
      <c r="AL51" s="46"/>
      <c r="AM51" s="46"/>
      <c r="AN51" s="46"/>
      <c r="AO51" s="5"/>
      <c r="AQ51" s="174"/>
    </row>
    <row r="52" spans="1:43" x14ac:dyDescent="0.25">
      <c r="A52" s="78">
        <v>2022</v>
      </c>
      <c r="B52" s="78"/>
      <c r="C52" s="78"/>
      <c r="D52" s="92"/>
      <c r="E52" s="93"/>
      <c r="F52" s="93"/>
      <c r="G52" s="94" t="s">
        <v>35</v>
      </c>
      <c r="H52" s="95">
        <f>SUM(H48:H51)</f>
        <v>200</v>
      </c>
      <c r="I52" s="146"/>
      <c r="J52" s="146"/>
      <c r="K52" s="74" t="s">
        <v>76</v>
      </c>
      <c r="L52" s="74"/>
      <c r="M52" s="74"/>
      <c r="N52" s="74"/>
      <c r="O52" s="74"/>
      <c r="P52" s="74"/>
      <c r="Q52" s="74"/>
      <c r="R52" s="74"/>
      <c r="S52" s="75"/>
      <c r="T52" s="75"/>
      <c r="U52" s="76"/>
      <c r="V52" s="96"/>
      <c r="W52" s="77" t="s">
        <v>77</v>
      </c>
      <c r="X52" s="77"/>
      <c r="Y52" s="77"/>
      <c r="Z52" s="77"/>
      <c r="AA52" s="77"/>
      <c r="AB52" s="77"/>
      <c r="AC52" s="77"/>
      <c r="AD52" s="77"/>
      <c r="AE52" s="81"/>
      <c r="AK52" s="46"/>
      <c r="AL52" s="46"/>
      <c r="AM52" s="46"/>
      <c r="AN52" s="46"/>
      <c r="AO52" s="46"/>
      <c r="AQ52" s="174"/>
    </row>
    <row r="53" spans="1:43" x14ac:dyDescent="0.25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77" t="s">
        <v>78</v>
      </c>
      <c r="L53" s="77"/>
      <c r="M53" s="77"/>
      <c r="N53" s="77"/>
      <c r="O53" s="77"/>
      <c r="P53" s="77" t="s">
        <v>79</v>
      </c>
      <c r="Q53" s="77"/>
      <c r="R53" s="77"/>
      <c r="S53" s="81"/>
      <c r="T53" s="81"/>
      <c r="U53" s="76"/>
      <c r="V53" s="97"/>
      <c r="W53" s="77" t="s">
        <v>80</v>
      </c>
      <c r="X53" s="77"/>
      <c r="Y53" s="77"/>
      <c r="Z53" s="77"/>
      <c r="AA53" s="77"/>
      <c r="AB53" s="77"/>
      <c r="AC53" s="77"/>
      <c r="AD53" s="77"/>
      <c r="AE53" s="81"/>
      <c r="AQ53" s="174"/>
    </row>
    <row r="54" spans="1:43" ht="15" customHeight="1" x14ac:dyDescent="0.25">
      <c r="A54" s="74" t="s">
        <v>87</v>
      </c>
      <c r="B54" s="74"/>
      <c r="C54" s="74"/>
      <c r="D54" s="74"/>
      <c r="E54" s="74"/>
      <c r="F54" s="74"/>
      <c r="G54" s="74"/>
      <c r="H54" s="75"/>
      <c r="I54" s="146"/>
      <c r="J54" s="146"/>
      <c r="K54" s="100" t="s">
        <v>82</v>
      </c>
      <c r="L54" s="93"/>
      <c r="M54" s="93"/>
      <c r="N54" s="93"/>
      <c r="O54" s="93"/>
      <c r="P54" s="93" t="s">
        <v>83</v>
      </c>
      <c r="Q54" s="93"/>
      <c r="R54" s="93"/>
      <c r="S54" s="79"/>
      <c r="T54" s="79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90"/>
      <c r="AQ54" s="174"/>
    </row>
    <row r="55" spans="1:43" x14ac:dyDescent="0.25">
      <c r="A55" s="105" t="s">
        <v>91</v>
      </c>
      <c r="B55" s="105"/>
      <c r="C55" s="105"/>
      <c r="D55" s="105"/>
      <c r="E55" s="105"/>
      <c r="F55" s="105"/>
      <c r="G55" s="105"/>
      <c r="H55" s="106" t="s">
        <v>92</v>
      </c>
      <c r="I55" s="146"/>
      <c r="J55" s="146"/>
      <c r="K55" s="100" t="s">
        <v>85</v>
      </c>
      <c r="L55" s="93"/>
      <c r="M55" s="93"/>
      <c r="N55" s="93"/>
      <c r="O55" s="93"/>
      <c r="P55" s="93" t="s">
        <v>86</v>
      </c>
      <c r="Q55" s="93"/>
      <c r="R55" s="93"/>
      <c r="S55" s="79"/>
      <c r="T55" s="79"/>
      <c r="U55" s="76"/>
      <c r="V55" s="74" t="s">
        <v>180</v>
      </c>
      <c r="W55" s="74"/>
      <c r="X55" s="74"/>
      <c r="Y55" s="74"/>
      <c r="Z55" s="74"/>
      <c r="AA55" s="74"/>
      <c r="AB55" s="74"/>
      <c r="AC55" s="74"/>
      <c r="AD55" s="74"/>
      <c r="AE55" s="75"/>
      <c r="AQ55" s="174"/>
    </row>
    <row r="56" spans="1:43" x14ac:dyDescent="0.25">
      <c r="A56" s="105" t="s">
        <v>97</v>
      </c>
      <c r="B56" s="105"/>
      <c r="C56" s="105"/>
      <c r="D56" s="105"/>
      <c r="E56" s="105"/>
      <c r="F56" s="105"/>
      <c r="G56" s="105"/>
      <c r="H56" s="106" t="s">
        <v>98</v>
      </c>
      <c r="I56" s="146"/>
      <c r="J56" s="146"/>
      <c r="K56" s="103" t="s">
        <v>90</v>
      </c>
      <c r="L56" s="77"/>
      <c r="M56" s="77"/>
      <c r="N56" s="77"/>
      <c r="O56" s="77"/>
      <c r="P56" s="77" t="s">
        <v>34</v>
      </c>
      <c r="Q56" s="77"/>
      <c r="R56" s="77"/>
      <c r="S56" s="81"/>
      <c r="T56" s="81"/>
      <c r="U56" s="76"/>
      <c r="V56" s="77"/>
      <c r="W56" s="77"/>
      <c r="X56" s="77"/>
      <c r="Y56" s="77"/>
      <c r="Z56" s="77"/>
      <c r="AA56" s="77"/>
      <c r="AB56" s="77"/>
      <c r="AC56" s="77"/>
      <c r="AD56" s="77"/>
      <c r="AE56" s="81" t="s">
        <v>206</v>
      </c>
      <c r="AQ56" s="174"/>
    </row>
    <row r="57" spans="1:43" x14ac:dyDescent="0.25">
      <c r="A57" s="105" t="s">
        <v>102</v>
      </c>
      <c r="B57" s="105"/>
      <c r="C57" s="105"/>
      <c r="D57" s="105"/>
      <c r="E57" s="105"/>
      <c r="F57" s="105"/>
      <c r="G57" s="105"/>
      <c r="H57" s="106" t="s">
        <v>103</v>
      </c>
      <c r="I57" s="146"/>
      <c r="J57" s="146"/>
      <c r="K57" s="100" t="s">
        <v>95</v>
      </c>
      <c r="L57" s="93"/>
      <c r="M57" s="93"/>
      <c r="N57" s="93"/>
      <c r="O57" s="93"/>
      <c r="P57" s="93" t="s">
        <v>96</v>
      </c>
      <c r="Q57" s="93"/>
      <c r="R57" s="93"/>
      <c r="S57" s="79"/>
      <c r="T57" s="79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90"/>
      <c r="AF57" s="147"/>
      <c r="AG57" s="147"/>
      <c r="AH57" s="147"/>
      <c r="AI57" s="147"/>
      <c r="AQ57" s="174"/>
    </row>
    <row r="58" spans="1:43" x14ac:dyDescent="0.25">
      <c r="A58" s="76"/>
      <c r="B58" s="76"/>
      <c r="C58" s="76"/>
      <c r="D58" s="76"/>
      <c r="E58" s="76"/>
      <c r="F58" s="76"/>
      <c r="G58" s="76"/>
      <c r="H58" s="90"/>
      <c r="I58" s="146"/>
      <c r="J58" s="146"/>
      <c r="K58" s="103" t="s">
        <v>101</v>
      </c>
      <c r="L58" s="77"/>
      <c r="M58" s="77"/>
      <c r="N58" s="103"/>
      <c r="O58" s="77"/>
      <c r="P58" s="77" t="s">
        <v>34</v>
      </c>
      <c r="Q58" s="103"/>
      <c r="R58" s="77"/>
      <c r="S58" s="81"/>
      <c r="T58" s="81"/>
      <c r="U58" s="76"/>
      <c r="V58" s="74" t="s">
        <v>174</v>
      </c>
      <c r="W58" s="74"/>
      <c r="X58" s="74"/>
      <c r="Y58" s="74"/>
      <c r="Z58" s="74"/>
      <c r="AA58" s="74"/>
      <c r="AB58" s="74"/>
      <c r="AC58" s="74"/>
      <c r="AD58" s="74"/>
      <c r="AE58" s="75"/>
      <c r="AF58" s="148"/>
      <c r="AG58" s="148"/>
      <c r="AH58" s="148"/>
      <c r="AI58" s="148"/>
      <c r="AQ58" s="174"/>
    </row>
    <row r="59" spans="1:43" x14ac:dyDescent="0.25">
      <c r="A59" s="98" t="s">
        <v>110</v>
      </c>
      <c r="B59" s="98"/>
      <c r="C59" s="98"/>
      <c r="D59" s="98"/>
      <c r="E59" s="98"/>
      <c r="F59" s="98"/>
      <c r="G59" s="98"/>
      <c r="H59" s="99"/>
      <c r="I59" s="146"/>
      <c r="J59" s="146"/>
      <c r="K59" s="100" t="s">
        <v>105</v>
      </c>
      <c r="L59" s="93"/>
      <c r="M59" s="93"/>
      <c r="N59" s="93"/>
      <c r="O59" s="93"/>
      <c r="P59" s="93" t="s">
        <v>106</v>
      </c>
      <c r="Q59" s="93"/>
      <c r="R59" s="93"/>
      <c r="S59" s="79"/>
      <c r="T59" s="79"/>
      <c r="U59" s="76"/>
      <c r="V59" s="77"/>
      <c r="W59" s="77"/>
      <c r="X59" s="77"/>
      <c r="Y59" s="77"/>
      <c r="Z59" s="77"/>
      <c r="AA59" s="77"/>
      <c r="AB59" s="77"/>
      <c r="AC59" s="77"/>
      <c r="AD59" s="77"/>
      <c r="AE59" s="81" t="s">
        <v>162</v>
      </c>
      <c r="AQ59" s="174"/>
    </row>
    <row r="60" spans="1:43" x14ac:dyDescent="0.25">
      <c r="A60" s="103" t="s">
        <v>91</v>
      </c>
      <c r="B60" s="103"/>
      <c r="C60" s="103"/>
      <c r="D60" s="103"/>
      <c r="E60" s="103"/>
      <c r="F60" s="103"/>
      <c r="G60" s="103"/>
      <c r="H60" s="107" t="s">
        <v>114</v>
      </c>
      <c r="I60" s="146"/>
      <c r="J60" s="146"/>
      <c r="K60" s="100" t="s">
        <v>208</v>
      </c>
      <c r="L60" s="93"/>
      <c r="M60" s="93"/>
      <c r="N60" s="93"/>
      <c r="O60" s="93"/>
      <c r="P60" s="93" t="s">
        <v>209</v>
      </c>
      <c r="Q60" s="93"/>
      <c r="R60" s="93"/>
      <c r="S60" s="79"/>
      <c r="T60" s="79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90"/>
      <c r="AQ60" s="174"/>
    </row>
    <row r="61" spans="1:43" x14ac:dyDescent="0.25">
      <c r="A61" s="103" t="s">
        <v>97</v>
      </c>
      <c r="B61" s="103"/>
      <c r="C61" s="103"/>
      <c r="D61" s="103"/>
      <c r="E61" s="103"/>
      <c r="F61" s="103"/>
      <c r="G61" s="103"/>
      <c r="H61" s="107" t="s">
        <v>118</v>
      </c>
      <c r="I61" s="146"/>
      <c r="J61" s="146"/>
      <c r="K61" s="100" t="s">
        <v>108</v>
      </c>
      <c r="L61" s="93"/>
      <c r="M61" s="93"/>
      <c r="N61" s="93"/>
      <c r="O61" s="93"/>
      <c r="P61" s="93" t="s">
        <v>109</v>
      </c>
      <c r="Q61" s="93"/>
      <c r="R61" s="93"/>
      <c r="S61" s="79"/>
      <c r="T61" s="79"/>
      <c r="U61" s="76"/>
      <c r="V61" s="98" t="s">
        <v>181</v>
      </c>
      <c r="W61" s="98"/>
      <c r="X61" s="98"/>
      <c r="Y61" s="98"/>
      <c r="Z61" s="98"/>
      <c r="AA61" s="98"/>
      <c r="AB61" s="98"/>
      <c r="AC61" s="98"/>
      <c r="AD61" s="98"/>
      <c r="AE61" s="99"/>
      <c r="AQ61" s="174"/>
    </row>
    <row r="62" spans="1:43" x14ac:dyDescent="0.25">
      <c r="A62" s="103" t="s">
        <v>102</v>
      </c>
      <c r="B62" s="103"/>
      <c r="C62" s="103"/>
      <c r="D62" s="103"/>
      <c r="E62" s="103"/>
      <c r="F62" s="103"/>
      <c r="G62" s="103"/>
      <c r="H62" s="107" t="s">
        <v>121</v>
      </c>
      <c r="I62" s="146"/>
      <c r="J62" s="146"/>
      <c r="K62" s="100" t="s">
        <v>112</v>
      </c>
      <c r="L62" s="93"/>
      <c r="M62" s="93"/>
      <c r="N62" s="93"/>
      <c r="O62" s="93"/>
      <c r="P62" s="93" t="s">
        <v>113</v>
      </c>
      <c r="Q62" s="93"/>
      <c r="R62" s="93"/>
      <c r="S62" s="79"/>
      <c r="T62" s="79"/>
      <c r="U62" s="76"/>
      <c r="V62" s="103" t="s">
        <v>192</v>
      </c>
      <c r="W62" s="149"/>
      <c r="X62" s="77"/>
      <c r="Y62" s="77"/>
      <c r="Z62" s="77"/>
      <c r="AA62" s="77"/>
      <c r="AB62" s="150"/>
      <c r="AC62" s="150"/>
      <c r="AD62" s="150"/>
      <c r="AE62" s="110" t="s">
        <v>184</v>
      </c>
      <c r="AQ62" s="174"/>
    </row>
    <row r="63" spans="1:43" x14ac:dyDescent="0.25">
      <c r="A63" s="76"/>
      <c r="B63" s="76"/>
      <c r="C63" s="76"/>
      <c r="D63" s="76"/>
      <c r="E63" s="76"/>
      <c r="F63" s="76"/>
      <c r="G63" s="76"/>
      <c r="H63" s="90"/>
      <c r="I63" s="146"/>
      <c r="J63" s="146"/>
      <c r="K63" s="103" t="s">
        <v>116</v>
      </c>
      <c r="L63" s="103"/>
      <c r="M63" s="103"/>
      <c r="N63" s="103"/>
      <c r="O63" s="103"/>
      <c r="P63" s="103" t="s">
        <v>117</v>
      </c>
      <c r="Q63" s="103"/>
      <c r="R63" s="103"/>
      <c r="S63" s="107"/>
      <c r="T63" s="107"/>
      <c r="U63" s="76"/>
      <c r="V63" s="103" t="s">
        <v>193</v>
      </c>
      <c r="W63" s="149"/>
      <c r="X63" s="77"/>
      <c r="Y63" s="77"/>
      <c r="Z63" s="77"/>
      <c r="AA63" s="77"/>
      <c r="AB63" s="150"/>
      <c r="AC63" s="150"/>
      <c r="AD63" s="150"/>
      <c r="AE63" s="110" t="s">
        <v>186</v>
      </c>
      <c r="AQ63" s="174"/>
    </row>
    <row r="64" spans="1:43" x14ac:dyDescent="0.25">
      <c r="A64" s="98" t="s">
        <v>127</v>
      </c>
      <c r="B64" s="98"/>
      <c r="C64" s="98"/>
      <c r="D64" s="98"/>
      <c r="E64" s="98"/>
      <c r="F64" s="98"/>
      <c r="G64" s="98"/>
      <c r="H64" s="99"/>
      <c r="I64" s="146"/>
      <c r="J64" s="146"/>
      <c r="K64" s="100" t="s">
        <v>119</v>
      </c>
      <c r="L64" s="93"/>
      <c r="M64" s="93"/>
      <c r="N64" s="93"/>
      <c r="O64" s="93"/>
      <c r="P64" s="93" t="s">
        <v>120</v>
      </c>
      <c r="Q64" s="93"/>
      <c r="R64" s="93"/>
      <c r="S64" s="79"/>
      <c r="T64" s="79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90"/>
      <c r="AQ64" s="174"/>
    </row>
    <row r="65" spans="1:43" x14ac:dyDescent="0.25">
      <c r="A65" s="103" t="s">
        <v>131</v>
      </c>
      <c r="B65" s="103"/>
      <c r="C65" s="103"/>
      <c r="D65" s="103"/>
      <c r="E65" s="103"/>
      <c r="F65" s="103"/>
      <c r="G65" s="103"/>
      <c r="H65" s="110" t="s">
        <v>132</v>
      </c>
      <c r="I65" s="146"/>
      <c r="J65" s="146"/>
      <c r="K65" s="100" t="s">
        <v>122</v>
      </c>
      <c r="L65" s="93"/>
      <c r="M65" s="93"/>
      <c r="N65" s="93"/>
      <c r="O65" s="93"/>
      <c r="P65" s="93" t="s">
        <v>123</v>
      </c>
      <c r="Q65" s="93"/>
      <c r="R65" s="93"/>
      <c r="S65" s="79"/>
      <c r="T65" s="79"/>
      <c r="U65" s="76"/>
      <c r="V65" s="74" t="s">
        <v>166</v>
      </c>
      <c r="W65" s="74"/>
      <c r="X65" s="74"/>
      <c r="Y65" s="74"/>
      <c r="Z65" s="74"/>
      <c r="AA65" s="74"/>
      <c r="AB65" s="74"/>
      <c r="AC65" s="74"/>
      <c r="AD65" s="74"/>
      <c r="AE65" s="75"/>
      <c r="AQ65" s="174"/>
    </row>
    <row r="66" spans="1:43" ht="15" customHeight="1" x14ac:dyDescent="0.25">
      <c r="A66" s="103" t="s">
        <v>136</v>
      </c>
      <c r="B66" s="103"/>
      <c r="C66" s="103"/>
      <c r="D66" s="103"/>
      <c r="E66" s="103"/>
      <c r="F66" s="103"/>
      <c r="G66" s="103"/>
      <c r="H66" s="110" t="s">
        <v>137</v>
      </c>
      <c r="I66" s="146"/>
      <c r="J66" s="146"/>
      <c r="K66" s="103" t="s">
        <v>125</v>
      </c>
      <c r="L66" s="103"/>
      <c r="M66" s="103"/>
      <c r="N66" s="77"/>
      <c r="O66" s="103"/>
      <c r="P66" s="103" t="s">
        <v>126</v>
      </c>
      <c r="Q66" s="77"/>
      <c r="R66" s="103"/>
      <c r="S66" s="107"/>
      <c r="T66" s="107"/>
      <c r="U66" s="76"/>
      <c r="V66" s="113" t="s">
        <v>170</v>
      </c>
      <c r="W66" s="77"/>
      <c r="X66" s="77"/>
      <c r="Y66" s="77"/>
      <c r="Z66" s="77"/>
      <c r="AA66" s="77"/>
      <c r="AB66" s="77"/>
      <c r="AC66" s="77"/>
      <c r="AD66" s="77"/>
      <c r="AE66" s="81" t="s">
        <v>171</v>
      </c>
      <c r="AQ66" s="174"/>
    </row>
    <row r="67" spans="1:43" x14ac:dyDescent="0.25">
      <c r="A67" s="77" t="s">
        <v>140</v>
      </c>
      <c r="B67" s="77"/>
      <c r="C67" s="77"/>
      <c r="D67" s="77"/>
      <c r="E67" s="77"/>
      <c r="F67" s="77"/>
      <c r="G67" s="77"/>
      <c r="H67" s="110" t="s">
        <v>141</v>
      </c>
      <c r="I67" s="146"/>
      <c r="J67" s="146"/>
      <c r="K67" s="100" t="s">
        <v>129</v>
      </c>
      <c r="L67" s="93"/>
      <c r="M67" s="93"/>
      <c r="N67" s="93"/>
      <c r="O67" s="93"/>
      <c r="P67" s="93" t="s">
        <v>130</v>
      </c>
      <c r="Q67" s="93"/>
      <c r="R67" s="93"/>
      <c r="S67" s="79"/>
      <c r="T67" s="79"/>
      <c r="U67" s="76"/>
      <c r="V67" s="113" t="s">
        <v>177</v>
      </c>
      <c r="W67" s="77"/>
      <c r="X67" s="77"/>
      <c r="Y67" s="77"/>
      <c r="Z67" s="77"/>
      <c r="AA67" s="77"/>
      <c r="AB67" s="77"/>
      <c r="AC67" s="77"/>
      <c r="AD67" s="77"/>
      <c r="AE67" s="81" t="s">
        <v>207</v>
      </c>
      <c r="AQ67" s="174"/>
    </row>
    <row r="68" spans="1:43" x14ac:dyDescent="0.25">
      <c r="A68" s="77" t="s">
        <v>144</v>
      </c>
      <c r="B68" s="77"/>
      <c r="C68" s="77"/>
      <c r="D68" s="77"/>
      <c r="E68" s="77"/>
      <c r="F68" s="77"/>
      <c r="G68" s="77"/>
      <c r="H68" s="110" t="s">
        <v>145</v>
      </c>
      <c r="I68" s="146"/>
      <c r="J68" s="146"/>
      <c r="K68" s="103" t="s">
        <v>134</v>
      </c>
      <c r="L68" s="77"/>
      <c r="M68" s="77"/>
      <c r="N68" s="77"/>
      <c r="O68" s="77"/>
      <c r="P68" s="77" t="s">
        <v>135</v>
      </c>
      <c r="Q68" s="77"/>
      <c r="R68" s="77"/>
      <c r="S68" s="81"/>
      <c r="T68" s="81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Q68" s="174"/>
    </row>
    <row r="69" spans="1:43" x14ac:dyDescent="0.25">
      <c r="A69" s="174"/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Q69" s="118"/>
    </row>
  </sheetData>
  <mergeCells count="43">
    <mergeCell ref="A1:AE2"/>
    <mergeCell ref="AJ1:AO1"/>
    <mergeCell ref="AQ1:AQ68"/>
    <mergeCell ref="AR1:AW1"/>
    <mergeCell ref="A3:AE3"/>
    <mergeCell ref="G4:AE4"/>
    <mergeCell ref="G5:AE5"/>
    <mergeCell ref="G6:AE6"/>
    <mergeCell ref="G7:AE7"/>
    <mergeCell ref="A8:AE8"/>
    <mergeCell ref="A9:G9"/>
    <mergeCell ref="I9:O9"/>
    <mergeCell ref="Q9:W9"/>
    <mergeCell ref="Y9:AE9"/>
    <mergeCell ref="AF10:AF21"/>
    <mergeCell ref="A17:G17"/>
    <mergeCell ref="Y17:AE17"/>
    <mergeCell ref="AH19:AI19"/>
    <mergeCell ref="A20:G20"/>
    <mergeCell ref="Y20:AE20"/>
    <mergeCell ref="A21:G21"/>
    <mergeCell ref="I21:O21"/>
    <mergeCell ref="Q21:W21"/>
    <mergeCell ref="Y21:AE21"/>
    <mergeCell ref="A69:AE69"/>
    <mergeCell ref="AH32:AI32"/>
    <mergeCell ref="A33:G33"/>
    <mergeCell ref="Y33:AE33"/>
    <mergeCell ref="A34:G34"/>
    <mergeCell ref="I34:O34"/>
    <mergeCell ref="Q34:W34"/>
    <mergeCell ref="Y34:AE34"/>
    <mergeCell ref="AF23:AF34"/>
    <mergeCell ref="A28:G28"/>
    <mergeCell ref="Y28:AE28"/>
    <mergeCell ref="A29:G29"/>
    <mergeCell ref="I29:O29"/>
    <mergeCell ref="Y29:AE29"/>
    <mergeCell ref="AR24:AW24"/>
    <mergeCell ref="A41:G41"/>
    <mergeCell ref="A42:G42"/>
    <mergeCell ref="Y42:AE42"/>
    <mergeCell ref="A46:AE46"/>
  </mergeCells>
  <printOptions horizontalCentered="1"/>
  <pageMargins left="0.19685039370078741" right="0.19685039370078741" top="0.19685039370078741" bottom="0.19685039370078741" header="3.937007874015748E-2" footer="3.937007874015748E-2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Proposta 2 - Eng &amp; Sub</vt:lpstr>
      <vt:lpstr>Proposta 2 - Integrado</vt:lpstr>
      <vt:lpstr>'Proposta 2 - Eng &amp; Sub'!Area_de_impressao</vt:lpstr>
      <vt:lpstr>'Proposta 2 - Integrado'!Area_de_impressao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C. Melo</dc:creator>
  <cp:lastModifiedBy>MEC</cp:lastModifiedBy>
  <cp:lastPrinted>2021-10-29T17:53:32Z</cp:lastPrinted>
  <dcterms:created xsi:type="dcterms:W3CDTF">2021-10-28T20:14:10Z</dcterms:created>
  <dcterms:modified xsi:type="dcterms:W3CDTF">2021-11-04T23:12:53Z</dcterms:modified>
</cp:coreProperties>
</file>