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umberto\Google Drive\IFMG Piumhi\Gestão\Pedagógigo\Projeto Pedagógico\Técnico em Edificações - INTEGRADO\Poposta 2019.1\"/>
    </mc:Choice>
  </mc:AlternateContent>
  <bookViews>
    <workbookView xWindow="0" yWindow="0" windowWidth="28800" windowHeight="12210" tabRatio="856"/>
  </bookViews>
  <sheets>
    <sheet name="PROGEP - MATRIZ E DOCENTES" sheetId="1" r:id="rId1"/>
    <sheet name="PROGEP - CARGA HORÁRIA DOCENTE" sheetId="6" r:id="rId2"/>
    <sheet name="PROGEP - CH RESUMO" sheetId="7" state="hidden" r:id="rId3"/>
    <sheet name="INFRAESTRUTURA - EQUIPAMENTOS" sheetId="3" r:id="rId4"/>
    <sheet name="ACERVO BIBLIOGRÁFICO" sheetId="5" r:id="rId5"/>
  </sheets>
  <definedNames>
    <definedName name="_xlnm._FilterDatabase" localSheetId="1" hidden="1">'PROGEP - CARGA HORÁRIA DOCENTE'!$A$5:$I$439</definedName>
    <definedName name="_xlnm._FilterDatabase" localSheetId="0" hidden="1">'PROGEP - MATRIZ E DOCENTES'!$A$2:$J$55</definedName>
  </definedNames>
  <calcPr calcId="152511" iterateDelta="1E-4"/>
  <pivotCaches>
    <pivotCache cacheId="93" r:id="rId6"/>
  </pivotCaches>
  <extLst>
    <ext xmlns:loext="http://schemas.libreoffice.org/" uri="{7626C862-2A13-11E5-B345-FEFF819CDC9F}">
      <loext:extCalcPr stringRefSyntax="ExcelA1"/>
    </ext>
  </extLst>
</workbook>
</file>

<file path=xl/calcChain.xml><?xml version="1.0" encoding="utf-8"?>
<calcChain xmlns="http://schemas.openxmlformats.org/spreadsheetml/2006/main">
  <c r="G66" i="6" l="1"/>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G9" i="6"/>
  <c r="G8" i="6"/>
  <c r="G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G6"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G127" i="6"/>
  <c r="G126" i="6"/>
  <c r="G125" i="6"/>
  <c r="G124" i="6"/>
  <c r="G123" i="6"/>
  <c r="G122" i="6"/>
  <c r="G121" i="6"/>
  <c r="G120" i="6"/>
  <c r="G119" i="6"/>
  <c r="G118" i="6"/>
  <c r="G117" i="6"/>
  <c r="G116" i="6"/>
  <c r="G115" i="6"/>
  <c r="G114" i="6"/>
  <c r="G113" i="6"/>
  <c r="G112" i="6"/>
  <c r="G111" i="6"/>
  <c r="G110" i="6"/>
  <c r="G109" i="6"/>
  <c r="G108" i="6"/>
  <c r="G107" i="6"/>
  <c r="G106" i="6"/>
  <c r="G105" i="6"/>
  <c r="G104" i="6"/>
  <c r="G103" i="6"/>
  <c r="G102" i="6"/>
  <c r="G101" i="6"/>
  <c r="G100" i="6"/>
  <c r="G99" i="6"/>
  <c r="G98" i="6"/>
  <c r="G97" i="6"/>
  <c r="G96" i="6"/>
  <c r="G95" i="6"/>
  <c r="G94" i="6"/>
  <c r="G93" i="6"/>
  <c r="G92" i="6"/>
  <c r="G91" i="6"/>
  <c r="G90" i="6"/>
  <c r="G89" i="6"/>
  <c r="G88" i="6"/>
  <c r="G87" i="6"/>
  <c r="G86" i="6"/>
  <c r="G85" i="6"/>
  <c r="G84" i="6"/>
  <c r="G83" i="6"/>
  <c r="G82" i="6"/>
  <c r="G81" i="6"/>
  <c r="G80" i="6"/>
  <c r="G79" i="6"/>
  <c r="G78" i="6"/>
  <c r="G77" i="6"/>
  <c r="G76" i="6"/>
  <c r="G75" i="6"/>
  <c r="G74" i="6"/>
  <c r="G73" i="6"/>
  <c r="G72" i="6"/>
  <c r="G71" i="6"/>
  <c r="I195" i="6"/>
  <c r="I194" i="6"/>
  <c r="I193" i="6"/>
  <c r="I192" i="6"/>
  <c r="I191" i="6"/>
  <c r="I190" i="6"/>
  <c r="I189" i="6"/>
  <c r="I188" i="6"/>
  <c r="I187" i="6"/>
  <c r="I186" i="6"/>
  <c r="I185" i="6"/>
  <c r="I184" i="6"/>
  <c r="I183" i="6"/>
  <c r="I182" i="6"/>
  <c r="I181" i="6"/>
  <c r="I180" i="6"/>
  <c r="I179" i="6"/>
  <c r="I178" i="6"/>
  <c r="I177" i="6"/>
  <c r="I176" i="6"/>
  <c r="I175" i="6"/>
  <c r="I174" i="6"/>
  <c r="I173" i="6"/>
  <c r="I172" i="6"/>
  <c r="I171" i="6"/>
  <c r="I170" i="6"/>
  <c r="I169" i="6"/>
  <c r="I168" i="6"/>
  <c r="I167" i="6"/>
  <c r="I166" i="6"/>
  <c r="I165" i="6"/>
  <c r="I164" i="6"/>
  <c r="I163" i="6"/>
  <c r="I162" i="6"/>
  <c r="I161" i="6"/>
  <c r="I160" i="6"/>
  <c r="I159" i="6"/>
  <c r="I158" i="6"/>
  <c r="I157" i="6"/>
  <c r="I156" i="6"/>
  <c r="I155" i="6"/>
  <c r="I154" i="6"/>
  <c r="I153" i="6"/>
  <c r="I152" i="6"/>
  <c r="I151" i="6"/>
  <c r="I150" i="6"/>
  <c r="I149" i="6"/>
  <c r="I148" i="6"/>
  <c r="I147" i="6"/>
  <c r="I146" i="6"/>
  <c r="I145" i="6"/>
  <c r="I144" i="6"/>
  <c r="I143" i="6"/>
  <c r="I142" i="6"/>
  <c r="I141" i="6"/>
  <c r="I140" i="6"/>
  <c r="I139" i="6"/>
  <c r="I138" i="6"/>
  <c r="I137" i="6"/>
  <c r="I136" i="6"/>
  <c r="I135" i="6"/>
  <c r="I134" i="6"/>
  <c r="I133" i="6"/>
  <c r="I132" i="6"/>
  <c r="G195" i="6"/>
  <c r="G194" i="6"/>
  <c r="G193" i="6"/>
  <c r="G192" i="6"/>
  <c r="G191" i="6"/>
  <c r="G190" i="6"/>
  <c r="G189" i="6"/>
  <c r="G188" i="6"/>
  <c r="G187" i="6"/>
  <c r="G186" i="6"/>
  <c r="G185" i="6"/>
  <c r="G184" i="6"/>
  <c r="G183" i="6"/>
  <c r="G182" i="6"/>
  <c r="G181" i="6"/>
  <c r="G180" i="6"/>
  <c r="G179" i="6"/>
  <c r="G178" i="6"/>
  <c r="G177" i="6"/>
  <c r="G176" i="6"/>
  <c r="G175" i="6"/>
  <c r="G174" i="6"/>
  <c r="G173" i="6"/>
  <c r="G172" i="6"/>
  <c r="G171" i="6"/>
  <c r="G170" i="6"/>
  <c r="G169" i="6"/>
  <c r="G168" i="6"/>
  <c r="G167" i="6"/>
  <c r="G166" i="6"/>
  <c r="G165" i="6"/>
  <c r="G164" i="6"/>
  <c r="G163" i="6"/>
  <c r="G162" i="6"/>
  <c r="G161" i="6"/>
  <c r="G160" i="6"/>
  <c r="G159" i="6"/>
  <c r="G158" i="6"/>
  <c r="G157" i="6"/>
  <c r="G156" i="6"/>
  <c r="G155" i="6"/>
  <c r="G154" i="6"/>
  <c r="G153" i="6"/>
  <c r="G152" i="6"/>
  <c r="G151" i="6"/>
  <c r="G150" i="6"/>
  <c r="G149" i="6"/>
  <c r="G148" i="6"/>
  <c r="G147" i="6"/>
  <c r="G146" i="6"/>
  <c r="G145" i="6"/>
  <c r="G144" i="6"/>
  <c r="G143" i="6"/>
  <c r="G142" i="6"/>
  <c r="G141" i="6"/>
  <c r="G140" i="6"/>
  <c r="G139" i="6"/>
  <c r="G138" i="6"/>
  <c r="G137" i="6"/>
  <c r="G136" i="6"/>
  <c r="G135" i="6"/>
  <c r="G134" i="6"/>
  <c r="G133" i="6"/>
  <c r="G132" i="6"/>
  <c r="I266" i="6"/>
  <c r="I265" i="6"/>
  <c r="I264" i="6"/>
  <c r="I263" i="6"/>
  <c r="I262" i="6"/>
  <c r="I261" i="6"/>
  <c r="I260" i="6"/>
  <c r="I259" i="6"/>
  <c r="I258" i="6"/>
  <c r="I257" i="6"/>
  <c r="I256" i="6"/>
  <c r="I255" i="6"/>
  <c r="I254" i="6"/>
  <c r="I253" i="6"/>
  <c r="I252" i="6"/>
  <c r="I251" i="6"/>
  <c r="I250" i="6"/>
  <c r="I249" i="6"/>
  <c r="I248" i="6"/>
  <c r="I247" i="6"/>
  <c r="I246" i="6"/>
  <c r="I245" i="6"/>
  <c r="I244" i="6"/>
  <c r="I243" i="6"/>
  <c r="I242" i="6"/>
  <c r="I241" i="6"/>
  <c r="I240" i="6"/>
  <c r="I239" i="6"/>
  <c r="I238" i="6"/>
  <c r="I237" i="6"/>
  <c r="I236" i="6"/>
  <c r="I235" i="6"/>
  <c r="I234" i="6"/>
  <c r="I233" i="6"/>
  <c r="I232" i="6"/>
  <c r="I231" i="6"/>
  <c r="I230" i="6"/>
  <c r="I229" i="6"/>
  <c r="I228" i="6"/>
  <c r="I227" i="6"/>
  <c r="I226" i="6"/>
  <c r="I225" i="6"/>
  <c r="I224" i="6"/>
  <c r="I223" i="6"/>
  <c r="I222" i="6"/>
  <c r="I221" i="6"/>
  <c r="I220" i="6"/>
  <c r="I219" i="6"/>
  <c r="I218" i="6"/>
  <c r="I217" i="6"/>
  <c r="I216" i="6"/>
  <c r="I215" i="6"/>
  <c r="I214" i="6"/>
  <c r="I213" i="6"/>
  <c r="I212" i="6"/>
  <c r="I211" i="6"/>
  <c r="I210" i="6"/>
  <c r="I209" i="6"/>
  <c r="I208" i="6"/>
  <c r="I207" i="6"/>
  <c r="I206" i="6"/>
  <c r="I205" i="6"/>
  <c r="I204" i="6"/>
  <c r="I203" i="6"/>
  <c r="I202" i="6"/>
  <c r="I201" i="6"/>
  <c r="I200" i="6"/>
  <c r="G266" i="6"/>
  <c r="G265" i="6"/>
  <c r="G264" i="6"/>
  <c r="G263" i="6"/>
  <c r="G262" i="6"/>
  <c r="G261" i="6"/>
  <c r="G260" i="6"/>
  <c r="G259" i="6"/>
  <c r="G258" i="6"/>
  <c r="G257" i="6"/>
  <c r="G256" i="6"/>
  <c r="G255" i="6"/>
  <c r="G254" i="6"/>
  <c r="G253" i="6"/>
  <c r="G252" i="6"/>
  <c r="G251" i="6"/>
  <c r="G250" i="6"/>
  <c r="G249" i="6"/>
  <c r="G248" i="6"/>
  <c r="G247" i="6"/>
  <c r="G246" i="6"/>
  <c r="G245" i="6"/>
  <c r="G244" i="6"/>
  <c r="G243" i="6"/>
  <c r="G242" i="6"/>
  <c r="G241" i="6"/>
  <c r="G240" i="6"/>
  <c r="G239" i="6"/>
  <c r="G238" i="6"/>
  <c r="G237" i="6"/>
  <c r="G236" i="6"/>
  <c r="G235" i="6"/>
  <c r="G234" i="6"/>
  <c r="G233" i="6"/>
  <c r="G232" i="6"/>
  <c r="G231" i="6"/>
  <c r="G230" i="6"/>
  <c r="G229" i="6"/>
  <c r="G228" i="6"/>
  <c r="G227" i="6"/>
  <c r="G226" i="6"/>
  <c r="G225" i="6"/>
  <c r="G224" i="6"/>
  <c r="G223" i="6"/>
  <c r="G222" i="6"/>
  <c r="G221" i="6"/>
  <c r="G220" i="6"/>
  <c r="G219" i="6"/>
  <c r="G218" i="6"/>
  <c r="G217" i="6"/>
  <c r="G216" i="6"/>
  <c r="G215" i="6"/>
  <c r="G214" i="6"/>
  <c r="G213" i="6"/>
  <c r="G212" i="6"/>
  <c r="G211" i="6"/>
  <c r="G210" i="6"/>
  <c r="G209" i="6"/>
  <c r="G208" i="6"/>
  <c r="G207" i="6"/>
  <c r="G206" i="6"/>
  <c r="G205" i="6"/>
  <c r="G204" i="6"/>
  <c r="G203" i="6"/>
  <c r="G202" i="6"/>
  <c r="G201" i="6"/>
  <c r="G200" i="6"/>
  <c r="I351" i="6"/>
  <c r="I350" i="6"/>
  <c r="I349" i="6"/>
  <c r="I348" i="6"/>
  <c r="I347" i="6"/>
  <c r="I346" i="6"/>
  <c r="I345" i="6"/>
  <c r="I344" i="6"/>
  <c r="I343" i="6"/>
  <c r="I342" i="6"/>
  <c r="I341" i="6"/>
  <c r="I340" i="6"/>
  <c r="I339" i="6"/>
  <c r="I338" i="6"/>
  <c r="I337" i="6"/>
  <c r="I336" i="6"/>
  <c r="I335" i="6"/>
  <c r="I334" i="6"/>
  <c r="I333" i="6"/>
  <c r="I332" i="6"/>
  <c r="I331" i="6"/>
  <c r="I330" i="6"/>
  <c r="I329" i="6"/>
  <c r="I328" i="6"/>
  <c r="I327" i="6"/>
  <c r="I326" i="6"/>
  <c r="I325" i="6"/>
  <c r="I324" i="6"/>
  <c r="I323" i="6"/>
  <c r="I322" i="6"/>
  <c r="I321" i="6"/>
  <c r="I320" i="6"/>
  <c r="I319" i="6"/>
  <c r="I318" i="6"/>
  <c r="I317" i="6"/>
  <c r="I316" i="6"/>
  <c r="I315" i="6"/>
  <c r="I314" i="6"/>
  <c r="I313" i="6"/>
  <c r="I312" i="6"/>
  <c r="I311" i="6"/>
  <c r="I310" i="6"/>
  <c r="I309" i="6"/>
  <c r="I308" i="6"/>
  <c r="I307" i="6"/>
  <c r="I306" i="6"/>
  <c r="I305" i="6"/>
  <c r="I304" i="6"/>
  <c r="I303" i="6"/>
  <c r="I302" i="6"/>
  <c r="I301" i="6"/>
  <c r="I300" i="6"/>
  <c r="I299" i="6"/>
  <c r="I298" i="6"/>
  <c r="I297" i="6"/>
  <c r="I296" i="6"/>
  <c r="I295" i="6"/>
  <c r="I294" i="6"/>
  <c r="I293" i="6"/>
  <c r="I292" i="6"/>
  <c r="I291" i="6"/>
  <c r="I290" i="6"/>
  <c r="I289" i="6"/>
  <c r="I288" i="6"/>
  <c r="I287" i="6"/>
  <c r="I286" i="6"/>
  <c r="I285" i="6"/>
  <c r="I284" i="6"/>
  <c r="I283" i="6"/>
  <c r="I282" i="6"/>
  <c r="I281" i="6"/>
  <c r="I280" i="6"/>
  <c r="I279" i="6"/>
  <c r="I278" i="6"/>
  <c r="I277" i="6"/>
  <c r="I276" i="6"/>
  <c r="I275" i="6"/>
  <c r="I274" i="6"/>
  <c r="I273" i="6"/>
  <c r="I272" i="6"/>
  <c r="I271" i="6"/>
  <c r="G351" i="6"/>
  <c r="G350" i="6"/>
  <c r="G349" i="6"/>
  <c r="G348" i="6"/>
  <c r="G347" i="6"/>
  <c r="G346" i="6"/>
  <c r="G345" i="6"/>
  <c r="G344" i="6"/>
  <c r="G343" i="6"/>
  <c r="G342" i="6"/>
  <c r="G341" i="6"/>
  <c r="G340" i="6"/>
  <c r="G339" i="6"/>
  <c r="G338" i="6"/>
  <c r="G337" i="6"/>
  <c r="G336" i="6"/>
  <c r="G335" i="6"/>
  <c r="G334" i="6"/>
  <c r="G333" i="6"/>
  <c r="G332" i="6"/>
  <c r="G331" i="6"/>
  <c r="G330" i="6"/>
  <c r="G329" i="6"/>
  <c r="G328" i="6"/>
  <c r="G327" i="6"/>
  <c r="G326" i="6"/>
  <c r="G325" i="6"/>
  <c r="G324" i="6"/>
  <c r="G323" i="6"/>
  <c r="G322" i="6"/>
  <c r="G321" i="6"/>
  <c r="G320" i="6"/>
  <c r="G319" i="6"/>
  <c r="G318" i="6"/>
  <c r="G317" i="6"/>
  <c r="G316" i="6"/>
  <c r="G315" i="6"/>
  <c r="G314" i="6"/>
  <c r="G313" i="6"/>
  <c r="G312" i="6"/>
  <c r="G311" i="6"/>
  <c r="G310" i="6"/>
  <c r="G309" i="6"/>
  <c r="G308" i="6"/>
  <c r="G307" i="6"/>
  <c r="G306" i="6"/>
  <c r="G305" i="6"/>
  <c r="G304" i="6"/>
  <c r="G303" i="6"/>
  <c r="G302" i="6"/>
  <c r="G301" i="6"/>
  <c r="G300" i="6"/>
  <c r="G299" i="6"/>
  <c r="G298" i="6"/>
  <c r="G297" i="6"/>
  <c r="G296" i="6"/>
  <c r="G295" i="6"/>
  <c r="G294" i="6"/>
  <c r="G293" i="6"/>
  <c r="G292" i="6"/>
  <c r="G291" i="6"/>
  <c r="G290" i="6"/>
  <c r="G289" i="6"/>
  <c r="G288" i="6"/>
  <c r="G287" i="6"/>
  <c r="G286" i="6"/>
  <c r="G285" i="6"/>
  <c r="G284" i="6"/>
  <c r="G283" i="6"/>
  <c r="G282" i="6"/>
  <c r="G281" i="6"/>
  <c r="G280" i="6"/>
  <c r="G279" i="6"/>
  <c r="G278" i="6"/>
  <c r="G277" i="6"/>
  <c r="G276" i="6"/>
  <c r="G275" i="6"/>
  <c r="G274" i="6"/>
  <c r="G273" i="6"/>
  <c r="G272" i="6"/>
  <c r="G271" i="6"/>
  <c r="I440" i="6"/>
  <c r="I439" i="6"/>
  <c r="I438" i="6"/>
  <c r="I437" i="6"/>
  <c r="I436" i="6"/>
  <c r="I435" i="6"/>
  <c r="I434" i="6"/>
  <c r="I433" i="6"/>
  <c r="I432" i="6"/>
  <c r="I431" i="6"/>
  <c r="I430" i="6"/>
  <c r="I429" i="6"/>
  <c r="I428" i="6"/>
  <c r="I427" i="6"/>
  <c r="I426" i="6"/>
  <c r="I425" i="6"/>
  <c r="I424" i="6"/>
  <c r="I423" i="6"/>
  <c r="I422" i="6"/>
  <c r="I421" i="6"/>
  <c r="I420" i="6"/>
  <c r="I419" i="6"/>
  <c r="I418" i="6"/>
  <c r="I417" i="6"/>
  <c r="I416" i="6"/>
  <c r="I415" i="6"/>
  <c r="I414" i="6"/>
  <c r="I413" i="6"/>
  <c r="I412" i="6"/>
  <c r="I411" i="6"/>
  <c r="I410" i="6"/>
  <c r="I409" i="6"/>
  <c r="I408" i="6"/>
  <c r="I407" i="6"/>
  <c r="I406" i="6"/>
  <c r="I405" i="6"/>
  <c r="I404" i="6"/>
  <c r="I403" i="6"/>
  <c r="I402" i="6"/>
  <c r="I401" i="6"/>
  <c r="I400" i="6"/>
  <c r="I399" i="6"/>
  <c r="I398" i="6"/>
  <c r="I397" i="6"/>
  <c r="I396" i="6"/>
  <c r="I395" i="6"/>
  <c r="I394" i="6"/>
  <c r="I393" i="6"/>
  <c r="I392" i="6"/>
  <c r="I391" i="6"/>
  <c r="I390" i="6"/>
  <c r="I389" i="6"/>
  <c r="I388" i="6"/>
  <c r="I387" i="6"/>
  <c r="I386" i="6"/>
  <c r="I385" i="6"/>
  <c r="I384" i="6"/>
  <c r="I383" i="6"/>
  <c r="I382" i="6"/>
  <c r="I381" i="6"/>
  <c r="I380" i="6"/>
  <c r="I379" i="6"/>
  <c r="I378" i="6"/>
  <c r="I377" i="6"/>
  <c r="I376" i="6"/>
  <c r="I375" i="6"/>
  <c r="I374" i="6"/>
  <c r="I373" i="6"/>
  <c r="I372" i="6"/>
  <c r="I371" i="6"/>
  <c r="I370" i="6"/>
  <c r="I369" i="6"/>
  <c r="I368" i="6"/>
  <c r="I367" i="6"/>
  <c r="I366" i="6"/>
  <c r="I365" i="6"/>
  <c r="I364" i="6"/>
  <c r="I363" i="6"/>
  <c r="I362" i="6"/>
  <c r="I361" i="6"/>
  <c r="I360" i="6"/>
  <c r="I359" i="6"/>
  <c r="I358" i="6"/>
  <c r="I357" i="6"/>
  <c r="I356" i="6"/>
  <c r="G440" i="6"/>
  <c r="G439" i="6"/>
  <c r="G438" i="6"/>
  <c r="G437" i="6"/>
  <c r="G436" i="6"/>
  <c r="G435" i="6"/>
  <c r="G434" i="6"/>
  <c r="G433" i="6"/>
  <c r="G432" i="6"/>
  <c r="G431" i="6"/>
  <c r="G430" i="6"/>
  <c r="G429" i="6"/>
  <c r="G428" i="6"/>
  <c r="G427" i="6"/>
  <c r="G426" i="6"/>
  <c r="G425" i="6"/>
  <c r="G424" i="6"/>
  <c r="G423" i="6"/>
  <c r="G422" i="6"/>
  <c r="G421" i="6"/>
  <c r="G420" i="6"/>
  <c r="G419" i="6"/>
  <c r="G418" i="6"/>
  <c r="G417" i="6"/>
  <c r="G416" i="6"/>
  <c r="G415" i="6"/>
  <c r="G414" i="6"/>
  <c r="G413" i="6"/>
  <c r="G412" i="6"/>
  <c r="G411" i="6"/>
  <c r="G410" i="6"/>
  <c r="G409" i="6"/>
  <c r="G408" i="6"/>
  <c r="G407" i="6"/>
  <c r="G406" i="6"/>
  <c r="G405" i="6"/>
  <c r="G404" i="6"/>
  <c r="G403" i="6"/>
  <c r="G402" i="6"/>
  <c r="G401" i="6"/>
  <c r="G400" i="6"/>
  <c r="G399" i="6"/>
  <c r="G398" i="6"/>
  <c r="G397" i="6"/>
  <c r="G396" i="6"/>
  <c r="G395" i="6"/>
  <c r="G394" i="6"/>
  <c r="G393" i="6"/>
  <c r="G392" i="6"/>
  <c r="G391" i="6"/>
  <c r="G390" i="6"/>
  <c r="G389" i="6"/>
  <c r="G388" i="6"/>
  <c r="G387" i="6"/>
  <c r="G386" i="6"/>
  <c r="G385" i="6"/>
  <c r="G384" i="6"/>
  <c r="G383" i="6"/>
  <c r="G382" i="6"/>
  <c r="G381" i="6"/>
  <c r="G380" i="6"/>
  <c r="G379" i="6"/>
  <c r="G378" i="6"/>
  <c r="G377" i="6"/>
  <c r="G376" i="6"/>
  <c r="G375" i="6"/>
  <c r="G374" i="6"/>
  <c r="G373" i="6"/>
  <c r="G372" i="6"/>
  <c r="G371" i="6"/>
  <c r="G370" i="6"/>
  <c r="G369" i="6"/>
  <c r="G368" i="6"/>
  <c r="G367" i="6"/>
  <c r="G366" i="6"/>
  <c r="G365" i="6"/>
  <c r="G364" i="6"/>
  <c r="G363" i="6"/>
  <c r="G362" i="6"/>
  <c r="G361" i="6"/>
  <c r="G360" i="6"/>
  <c r="G359" i="6"/>
  <c r="G358" i="6"/>
  <c r="G357" i="6"/>
  <c r="G356" i="6"/>
  <c r="H282" i="3" l="1"/>
  <c r="H281" i="3"/>
  <c r="H280" i="3"/>
  <c r="H279" i="3"/>
  <c r="H278" i="3"/>
  <c r="H277" i="3"/>
  <c r="H276" i="3"/>
  <c r="H275" i="3"/>
  <c r="H274" i="3"/>
  <c r="H273" i="3"/>
  <c r="H272" i="3"/>
  <c r="H271" i="3"/>
  <c r="H270" i="3"/>
  <c r="H269" i="3"/>
  <c r="H268" i="3"/>
  <c r="H267" i="3"/>
  <c r="H266" i="3"/>
  <c r="H265" i="3"/>
  <c r="H264" i="3"/>
  <c r="H263" i="3"/>
  <c r="H285" i="3" s="1"/>
  <c r="H286" i="3" s="1"/>
  <c r="K6" i="3"/>
  <c r="A264" i="3"/>
  <c r="A265" i="3" s="1"/>
  <c r="A266" i="3" s="1"/>
  <c r="A267" i="3" s="1"/>
  <c r="A268" i="3" s="1"/>
  <c r="A269" i="3" s="1"/>
  <c r="A270" i="3" s="1"/>
  <c r="A271" i="3" s="1"/>
  <c r="A272" i="3" s="1"/>
  <c r="A273" i="3" s="1"/>
  <c r="A274" i="3" s="1"/>
  <c r="A275" i="3" s="1"/>
  <c r="A276" i="3" s="1"/>
  <c r="A277" i="3" s="1"/>
  <c r="A278" i="3" s="1"/>
  <c r="A279" i="3" s="1"/>
  <c r="A280" i="3" s="1"/>
  <c r="A281" i="3" s="1"/>
  <c r="A282" i="3" s="1"/>
  <c r="H21" i="3"/>
  <c r="H22" i="3"/>
  <c r="H23" i="3"/>
  <c r="H249" i="3"/>
  <c r="H248" i="3"/>
  <c r="H247" i="3"/>
  <c r="H246" i="3"/>
  <c r="H245" i="3"/>
  <c r="H252" i="3" s="1"/>
  <c r="H253" i="3" s="1"/>
  <c r="H231" i="3" l="1"/>
  <c r="H230" i="3"/>
  <c r="H229" i="3" l="1"/>
  <c r="H228" i="3"/>
  <c r="H227" i="3"/>
  <c r="H226" i="3"/>
  <c r="H225" i="3"/>
  <c r="H224" i="3"/>
  <c r="H223" i="3"/>
  <c r="H222" i="3"/>
  <c r="H221" i="3"/>
  <c r="H220" i="3"/>
  <c r="H219" i="3"/>
  <c r="H218" i="3"/>
  <c r="H217" i="3"/>
  <c r="H234" i="3" l="1"/>
  <c r="H235" i="3" s="1"/>
  <c r="H203" i="3"/>
  <c r="H202" i="3"/>
  <c r="H201" i="3"/>
  <c r="A201" i="3"/>
  <c r="A202" i="3" s="1"/>
  <c r="A203" i="3" s="1"/>
  <c r="H200" i="3"/>
  <c r="H186" i="3"/>
  <c r="H185" i="3"/>
  <c r="A185" i="3"/>
  <c r="A186" i="3" s="1"/>
  <c r="H184" i="3"/>
  <c r="H170" i="3"/>
  <c r="H169" i="3"/>
  <c r="H168" i="3"/>
  <c r="H167" i="3"/>
  <c r="H166" i="3"/>
  <c r="H165" i="3"/>
  <c r="A165" i="3"/>
  <c r="A166" i="3" s="1"/>
  <c r="A167" i="3" s="1"/>
  <c r="A168" i="3" s="1"/>
  <c r="A169" i="3" s="1"/>
  <c r="A170" i="3" s="1"/>
  <c r="H164" i="3"/>
  <c r="H150" i="3"/>
  <c r="H149" i="3"/>
  <c r="H148" i="3"/>
  <c r="H147" i="3"/>
  <c r="H146" i="3"/>
  <c r="A146" i="3"/>
  <c r="A147" i="3" s="1"/>
  <c r="A148" i="3" s="1"/>
  <c r="A149" i="3" s="1"/>
  <c r="A150" i="3" s="1"/>
  <c r="H145" i="3"/>
  <c r="H95" i="3"/>
  <c r="H96" i="3"/>
  <c r="H97" i="3"/>
  <c r="H98" i="3"/>
  <c r="H99" i="3"/>
  <c r="H100" i="3"/>
  <c r="H101" i="3"/>
  <c r="H102" i="3"/>
  <c r="H103" i="3"/>
  <c r="H104" i="3"/>
  <c r="H105" i="3"/>
  <c r="H106" i="3"/>
  <c r="H107" i="3"/>
  <c r="H108" i="3"/>
  <c r="H109" i="3"/>
  <c r="H124" i="3"/>
  <c r="H125" i="3"/>
  <c r="H126" i="3"/>
  <c r="H127" i="3"/>
  <c r="H128" i="3"/>
  <c r="H129" i="3"/>
  <c r="H130" i="3"/>
  <c r="H131" i="3"/>
  <c r="A124" i="3"/>
  <c r="A125" i="3" s="1"/>
  <c r="A126" i="3" s="1"/>
  <c r="A127" i="3" s="1"/>
  <c r="A128" i="3" s="1"/>
  <c r="A129" i="3" s="1"/>
  <c r="A130" i="3" s="1"/>
  <c r="A131" i="3" s="1"/>
  <c r="A92" i="3"/>
  <c r="A93" i="3" s="1"/>
  <c r="A94" i="3" s="1"/>
  <c r="A95" i="3" s="1"/>
  <c r="A96" i="3" s="1"/>
  <c r="A97" i="3" s="1"/>
  <c r="A98" i="3" s="1"/>
  <c r="A99" i="3" s="1"/>
  <c r="A100" i="3" s="1"/>
  <c r="A101" i="3" s="1"/>
  <c r="A102" i="3" s="1"/>
  <c r="A103" i="3" s="1"/>
  <c r="A104" i="3" s="1"/>
  <c r="A105" i="3" s="1"/>
  <c r="A106" i="3" s="1"/>
  <c r="A107" i="3" s="1"/>
  <c r="A108" i="3" s="1"/>
  <c r="A109" i="3" s="1"/>
  <c r="A56" i="3"/>
  <c r="A57" i="3" s="1"/>
  <c r="A58" i="3" s="1"/>
  <c r="A59" i="3" s="1"/>
  <c r="A60" i="3" s="1"/>
  <c r="A61" i="3" s="1"/>
  <c r="A62" i="3" s="1"/>
  <c r="A63" i="3" s="1"/>
  <c r="A64" i="3" s="1"/>
  <c r="A65" i="3" s="1"/>
  <c r="A66" i="3" s="1"/>
  <c r="A67" i="3" s="1"/>
  <c r="A68" i="3" s="1"/>
  <c r="A69" i="3" s="1"/>
  <c r="A70" i="3" s="1"/>
  <c r="A71" i="3" s="1"/>
  <c r="A72" i="3" s="1"/>
  <c r="A73" i="3" s="1"/>
  <c r="A74" i="3" s="1"/>
  <c r="A75" i="3" s="1"/>
  <c r="A76" i="3" s="1"/>
  <c r="A77" i="3" s="1"/>
  <c r="H77" i="3"/>
  <c r="H76" i="3"/>
  <c r="H75" i="3"/>
  <c r="H74" i="3"/>
  <c r="H73" i="3"/>
  <c r="H72" i="3"/>
  <c r="H71" i="3"/>
  <c r="H70" i="3"/>
  <c r="H69" i="3"/>
  <c r="H68" i="3"/>
  <c r="H67" i="3"/>
  <c r="H66" i="3"/>
  <c r="H65" i="3"/>
  <c r="H64" i="3"/>
  <c r="H63" i="3"/>
  <c r="H62" i="3"/>
  <c r="H61" i="3"/>
  <c r="H60" i="3"/>
  <c r="H59" i="3"/>
  <c r="H58" i="3"/>
  <c r="H57" i="3"/>
  <c r="H189" i="3" l="1"/>
  <c r="H190" i="3" s="1"/>
  <c r="H206" i="3"/>
  <c r="H207" i="3" s="1"/>
  <c r="H173" i="3"/>
  <c r="H174" i="3" s="1"/>
  <c r="H153" i="3"/>
  <c r="H154" i="3" s="1"/>
  <c r="H18" i="1" l="1"/>
  <c r="D18" i="1" l="1"/>
  <c r="H55" i="1"/>
  <c r="H37" i="1"/>
  <c r="H1" i="1" l="1"/>
  <c r="H37" i="3" l="1"/>
  <c r="H38" i="3"/>
  <c r="H39" i="3"/>
  <c r="H40" i="3"/>
  <c r="H41" i="3"/>
  <c r="H44" i="3" l="1"/>
  <c r="H45" i="3" s="1"/>
  <c r="G55" i="1"/>
  <c r="G37" i="1"/>
  <c r="H123" i="3" l="1"/>
  <c r="H134" i="3" s="1"/>
  <c r="H135" i="3" s="1"/>
  <c r="H94" i="3"/>
  <c r="H93" i="3"/>
  <c r="H92" i="3"/>
  <c r="H91" i="3"/>
  <c r="H56" i="3"/>
  <c r="H55" i="3"/>
  <c r="H80" i="3" s="1"/>
  <c r="H81" i="3" s="1"/>
  <c r="H112" i="3" l="1"/>
  <c r="H113" i="3" s="1"/>
  <c r="D37" i="1" l="1"/>
  <c r="E55" i="1" l="1"/>
  <c r="D55" i="1"/>
  <c r="E37" i="1"/>
  <c r="E25" i="3" l="1"/>
  <c r="H20" i="3"/>
  <c r="H19" i="3"/>
  <c r="H18" i="3"/>
  <c r="H17" i="3"/>
  <c r="H16" i="3"/>
  <c r="E18" i="1"/>
  <c r="H26" i="3" l="1"/>
  <c r="K7" i="3" s="1"/>
  <c r="E26" i="3"/>
  <c r="E27" i="3" s="1"/>
  <c r="H27" i="3" l="1"/>
  <c r="K8" i="3"/>
  <c r="G18" i="1"/>
</calcChain>
</file>

<file path=xl/sharedStrings.xml><?xml version="1.0" encoding="utf-8"?>
<sst xmlns="http://schemas.openxmlformats.org/spreadsheetml/2006/main" count="3422" uniqueCount="512">
  <si>
    <t>Nome</t>
  </si>
  <si>
    <t>MINISTÉRIO DA EDUCAÇÃO</t>
  </si>
  <si>
    <t>SECRETARIA DE EDUCAÇÃO PROFISSIONAL E TECNOLÓGICA</t>
  </si>
  <si>
    <t xml:space="preserve">  INSTITUTO FEDERAL DE EDUCAÇÃO, CIÊNCIA E TECNOLOGIA DE MINAS GERAIS</t>
  </si>
  <si>
    <t>PLANEJAMENTO DE INFRAESTRUTURA DE LABORATÓRIO DO CURSO</t>
  </si>
  <si>
    <t>Item</t>
  </si>
  <si>
    <t>Código Sisplan</t>
  </si>
  <si>
    <t>Descrição detalhada</t>
  </si>
  <si>
    <t>Quant. Total Estimado</t>
  </si>
  <si>
    <t>Valor Unitário</t>
  </si>
  <si>
    <t>Valor Total Estimado</t>
  </si>
  <si>
    <t>x</t>
  </si>
  <si>
    <t>Turma 1</t>
  </si>
  <si>
    <t>Turma 2</t>
  </si>
  <si>
    <t>Situação</t>
  </si>
  <si>
    <t>TOTAL - R$</t>
  </si>
  <si>
    <t>TOTAL ADQUIRIDO - R$</t>
  </si>
  <si>
    <t>TOTAL QUE SERÁ ADQUIRIDO - R$</t>
  </si>
  <si>
    <t>CUSTO</t>
  </si>
  <si>
    <t>Componente Curricular</t>
  </si>
  <si>
    <t>Nome do docente ou previsão de contratação</t>
  </si>
  <si>
    <t>CH do componente curricular</t>
  </si>
  <si>
    <t>CH efetivamente lecionada</t>
  </si>
  <si>
    <t>Servidor</t>
  </si>
  <si>
    <t>Vínculo</t>
  </si>
  <si>
    <t>ACERVO BIBLIOGRÁFICO PARA UTILIZAÇÃO NO CURSO</t>
  </si>
  <si>
    <t>Tipo de material</t>
  </si>
  <si>
    <t>Qt.</t>
  </si>
  <si>
    <t>Formação</t>
  </si>
  <si>
    <t>Curso</t>
  </si>
  <si>
    <t>CH semanal</t>
  </si>
  <si>
    <t>CH semanal total</t>
  </si>
  <si>
    <t>CH anual</t>
  </si>
  <si>
    <t>CH anual total</t>
  </si>
  <si>
    <t>DESCRIÇÃO DO CORPO DOCENTE DO CURSO</t>
  </si>
  <si>
    <t>Desenho Técnico</t>
  </si>
  <si>
    <t>Informática</t>
  </si>
  <si>
    <t>EBTT</t>
  </si>
  <si>
    <t>Efetivo</t>
  </si>
  <si>
    <t>Estabilidade das Construções</t>
  </si>
  <si>
    <t>Topografia</t>
  </si>
  <si>
    <t>Introdução à Segurança do Trabalho</t>
  </si>
  <si>
    <t>Projeto Integrado de Edificações</t>
  </si>
  <si>
    <t>Desenho Auxiliado por Computador</t>
  </si>
  <si>
    <t>Felipe da Silva Alves</t>
  </si>
  <si>
    <t>Felipe Laffiti Assis Soares</t>
  </si>
  <si>
    <t>Germano de Oliveira Mattosinho</t>
  </si>
  <si>
    <t>Humberto Coelho de Melo</t>
  </si>
  <si>
    <t>Júnior Henrique Canaval</t>
  </si>
  <si>
    <t>Stella Maria Gomes Tomé</t>
  </si>
  <si>
    <t>Thiago Pastre Pereira</t>
  </si>
  <si>
    <t>Tobias Ribeiro Ferreira</t>
  </si>
  <si>
    <t>Graduado em Engenharia Civil, Mestre em Engenharia Civil</t>
  </si>
  <si>
    <t>Graduado em Engenharia Civil, Mestre em Engenharia Civil, Doutorando em Engenharia Civil</t>
  </si>
  <si>
    <t>Graduado em Engenharia Civil, Mestrando em Recursos Hídricos, Saneamento e Meio Ambiente</t>
  </si>
  <si>
    <t>Graduado em Engenharia Civil, Mestre em Construção Civil</t>
  </si>
  <si>
    <t>Graduado em Engenharia Civil e Mestre em Engenharia Mecânica: Ciências Térmicas</t>
  </si>
  <si>
    <t>2º ANO</t>
  </si>
  <si>
    <t>1º ANO</t>
  </si>
  <si>
    <t>A definir</t>
  </si>
  <si>
    <t>Biologia</t>
  </si>
  <si>
    <t>Educação Física</t>
  </si>
  <si>
    <t>Filosofia</t>
  </si>
  <si>
    <t>Física</t>
  </si>
  <si>
    <t>Geografia</t>
  </si>
  <si>
    <t>História</t>
  </si>
  <si>
    <t>Língua Inglesa</t>
  </si>
  <si>
    <t>Língua Portuguesa</t>
  </si>
  <si>
    <t>Matemática</t>
  </si>
  <si>
    <t xml:space="preserve">Química </t>
  </si>
  <si>
    <t>Sociologia</t>
  </si>
  <si>
    <t>Mônica do Nascimento Barros</t>
  </si>
  <si>
    <t>Biologia - A ser contratado</t>
  </si>
  <si>
    <t>Ed. Física - A ser contratado</t>
  </si>
  <si>
    <t>Gustavo Henrique Pereira Luz</t>
  </si>
  <si>
    <t>Geografia - A ser contratado</t>
  </si>
  <si>
    <t>História - A ser contratado</t>
  </si>
  <si>
    <t>Paulo Henrique Araújo</t>
  </si>
  <si>
    <t>Vinícius Barbosa de Paiva</t>
  </si>
  <si>
    <t>Evelisy Cristina de Oliveira Nassor</t>
  </si>
  <si>
    <t>Denilson Junio Marques Soares</t>
  </si>
  <si>
    <t>Ceile Cristina Ferreira Nunes</t>
  </si>
  <si>
    <t>( X ) existente   (   ) a construir   (   ) em projeto   (   ) outra situação __________________________</t>
  </si>
  <si>
    <r>
      <t xml:space="preserve">(  ) existente   (   ) a construir   (   ) em projeto   ( X ) outra situação </t>
    </r>
    <r>
      <rPr>
        <sz val="14"/>
        <color rgb="FF000000"/>
        <rFont val="Arial"/>
        <family val="2"/>
      </rPr>
      <t>Adquirir equipamentos e materiais.</t>
    </r>
  </si>
  <si>
    <t>Justificativa: Atender às exigências mínimas do Catálogo Nacional de Cursos Técnicos, 3ª edição.</t>
  </si>
  <si>
    <t>Técnico em Edificações Integrado ao Ensino Médio</t>
  </si>
  <si>
    <t>Estruturas Metálicas</t>
  </si>
  <si>
    <t>Instalações Elétricas</t>
  </si>
  <si>
    <t>Projetos de estradas e Ferrovias</t>
  </si>
  <si>
    <t>Resistência dos Materiais II</t>
  </si>
  <si>
    <t>Bacharelado em Engenharia Civil</t>
  </si>
  <si>
    <t>Eletrotécnica</t>
  </si>
  <si>
    <t>Fundações e estruturas de contenção</t>
  </si>
  <si>
    <t>Geologia Aplicada</t>
  </si>
  <si>
    <t>Mecânica dos Solos I</t>
  </si>
  <si>
    <t>Mecânica dos Solos II</t>
  </si>
  <si>
    <t>Segurança do Trabalho</t>
  </si>
  <si>
    <t>MECÂNICA DOS SOLOS E FUNDAÇÕES</t>
  </si>
  <si>
    <t>EDIFICAÇÕES SUSTENTÁVEIS</t>
  </si>
  <si>
    <t>Engenharia Ambiental Básica</t>
  </si>
  <si>
    <t>Fenômenos de Transportes</t>
  </si>
  <si>
    <t>Hidrologia</t>
  </si>
  <si>
    <t>Saneamento</t>
  </si>
  <si>
    <t>CONTROLE DE QUALIDADE</t>
  </si>
  <si>
    <t>Desenho Arquitetônico</t>
  </si>
  <si>
    <t>Engenharia de tráfego e planejamento dos transportes</t>
  </si>
  <si>
    <t>Hidráulica I</t>
  </si>
  <si>
    <t>Hidráulica II</t>
  </si>
  <si>
    <t>Projeto Arquitetônico I</t>
  </si>
  <si>
    <t>INSTALAÇÕES HIDROSSANITÁRIAS</t>
  </si>
  <si>
    <t>Construção Civil I</t>
  </si>
  <si>
    <t>Construção Civil II</t>
  </si>
  <si>
    <t>Gerenciamento de Resíduos Sólidos</t>
  </si>
  <si>
    <t>Planejamento e Gerenciamento de Projetos</t>
  </si>
  <si>
    <t>ORÇAMENTO</t>
  </si>
  <si>
    <t>Concreto Armado I</t>
  </si>
  <si>
    <t>Concreto Armado II</t>
  </si>
  <si>
    <t>Disciplina Optativa 2*</t>
  </si>
  <si>
    <t>Relatório de Estágio Supervisionado</t>
  </si>
  <si>
    <t>Resistência dos Materiais I</t>
  </si>
  <si>
    <t>PATOLOGIA DAS CONSTRUÇÕES</t>
  </si>
  <si>
    <t>TECNOLOGIA DA CONSTRUÇÃO CIVIL II</t>
  </si>
  <si>
    <t>Economia aplicada e matemática Financeira</t>
  </si>
  <si>
    <t>Informática Instrumental</t>
  </si>
  <si>
    <t>Programação de Computadores</t>
  </si>
  <si>
    <t>GESTÃO EMPRESARIAL E EMPREENDEDORISMO</t>
  </si>
  <si>
    <t>Disciplina Optativa 1*</t>
  </si>
  <si>
    <t>Introdução à Engenharia Civil</t>
  </si>
  <si>
    <t>Materiais da Construção Civil I</t>
  </si>
  <si>
    <t>Materiais da Construção Civil II</t>
  </si>
  <si>
    <t>Topografia I</t>
  </si>
  <si>
    <t>Topografia II e Geoprocessamento</t>
  </si>
  <si>
    <t>Trabalho de Conclusão de Curso</t>
  </si>
  <si>
    <t>MATERIAIS DE CONSTRUÇÃO CIVIL II</t>
  </si>
  <si>
    <t>Estruturas de Madeira</t>
  </si>
  <si>
    <t>Mecânica Geral</t>
  </si>
  <si>
    <t>Teoria das Estruturas I</t>
  </si>
  <si>
    <t>Teoria das Estruturas II</t>
  </si>
  <si>
    <t>PROJETO INTEGRADO (PCC)</t>
  </si>
  <si>
    <t>SISTEMAS ESTRUTURAIS II</t>
  </si>
  <si>
    <t>Cálculo Diferencial e Integral I</t>
  </si>
  <si>
    <t>Cálculo Diferencial e Integral III</t>
  </si>
  <si>
    <t>Equações diferenciais</t>
  </si>
  <si>
    <t>Estatística e Probabilidade</t>
  </si>
  <si>
    <t>Química Geral</t>
  </si>
  <si>
    <t>Química Geral Experimental</t>
  </si>
  <si>
    <t>Física Experimental I</t>
  </si>
  <si>
    <t>Física Experimental II</t>
  </si>
  <si>
    <t>Física Experimental III</t>
  </si>
  <si>
    <t>Física I</t>
  </si>
  <si>
    <t>Física II</t>
  </si>
  <si>
    <t>Física III</t>
  </si>
  <si>
    <t>Legislação, Ética e Exercício Profissional da Engenharia</t>
  </si>
  <si>
    <t>Sociedade, Política, Poder e o Exercício da Engenharia</t>
  </si>
  <si>
    <t>Metodologia Científica</t>
  </si>
  <si>
    <t>REDAÇÃO TÉCNICA</t>
  </si>
  <si>
    <t>Matemática 1</t>
  </si>
  <si>
    <t>Cálculo Diferencial e Integral II</t>
  </si>
  <si>
    <t>Cálculo Numérico</t>
  </si>
  <si>
    <t>Geometria Analítica e Álgebra Linear</t>
  </si>
  <si>
    <t>MATEMÁTICA FINANCEIRA</t>
  </si>
  <si>
    <t>ANO I - Semestre 2019/1</t>
  </si>
  <si>
    <t>Nome
(Preencher com "A contratar" quando se aplicar)</t>
  </si>
  <si>
    <t>Regime de Trabalho
(20h ou 40h)</t>
  </si>
  <si>
    <t>Disciplina
(Listar, primeiramente, as disciplinas do curso a ser criação e, em seguida, as disciplinas dos demais cursos de atuação)</t>
  </si>
  <si>
    <t>ANO I - Semestre 2019/2</t>
  </si>
  <si>
    <t>ANO II - Semestre 2020/1</t>
  </si>
  <si>
    <t>ANO II - Semestre 2020/2</t>
  </si>
  <si>
    <t>ANO III - Semestre 2021/1</t>
  </si>
  <si>
    <t>ANO III - Semestre 2021/2</t>
  </si>
  <si>
    <t>Engenharia - Redistribuição em andamento</t>
  </si>
  <si>
    <t>Licenciada em Matemáica, Mestre em Estatística e Experimentação Agropecuária</t>
  </si>
  <si>
    <t>Licenciado em Matemática, Mestre em Estatística Aplicada e Biometria</t>
  </si>
  <si>
    <t>Licenciado em Química, Licenciado em Física, Mestre em Ciências com ênfase em Agroquímica</t>
  </si>
  <si>
    <t>Bacharela em Ciências Sociais, Mestra em Sociologia</t>
  </si>
  <si>
    <t>Licenciado em Matemática, Mestre em Matemáica</t>
  </si>
  <si>
    <t>Licenciado em Lingua Portuguesa, Bacharel em Estudos Literários, Doutor em Literatura Brasileira</t>
  </si>
  <si>
    <t>Tecnóloga em Informática, Especialista em Informática em Educação, Mestre em Economia</t>
  </si>
  <si>
    <t>Bacharela em Química, Mestre em Ciências-Química, Doutora em Ciências-Química</t>
  </si>
  <si>
    <t>Língua Portuguesa e Literaturas</t>
  </si>
  <si>
    <t>Redação</t>
  </si>
  <si>
    <t>INSTALAÇÕES ELÉTRICAS</t>
  </si>
  <si>
    <t>Graduado em Engenharia Civil e Mestre em Engenharia Civil: Estruturas e Construção Civil</t>
  </si>
  <si>
    <t>2019/1</t>
  </si>
  <si>
    <t>2019/2</t>
  </si>
  <si>
    <t>2020/1</t>
  </si>
  <si>
    <t>2020/2</t>
  </si>
  <si>
    <t>2021/1</t>
  </si>
  <si>
    <t>2021/2</t>
  </si>
  <si>
    <t>Total Geral</t>
  </si>
  <si>
    <t>Rótulos de Linha</t>
  </si>
  <si>
    <t>Soma de CH semanal</t>
  </si>
  <si>
    <t>Soma de CH anual</t>
  </si>
  <si>
    <t>condicionador de ar Split Capacidade 12000 BTUS</t>
  </si>
  <si>
    <t>Microcomputador Tipo 3, Monitor de 21</t>
  </si>
  <si>
    <t>Conjunto de prancheta cavalete</t>
  </si>
  <si>
    <t>Mesa Linear Padrão 1000 mm</t>
  </si>
  <si>
    <t>Poltrona Giratória Operativa</t>
  </si>
  <si>
    <t>Conjunto de prancheta cavalete em aço tubular com pintura a fogo padrão Triden t 13/G ou superior.</t>
  </si>
  <si>
    <t>unid</t>
  </si>
  <si>
    <t xml:space="preserve">- </t>
  </si>
  <si>
    <t>Banco de madeira com altura de 45cm</t>
  </si>
  <si>
    <t>Quadro Branco</t>
  </si>
  <si>
    <t>Computadores</t>
  </si>
  <si>
    <t>Projetor multimídia 3300 lumens</t>
  </si>
  <si>
    <t>JÁ ADQUIRIDO/RECURSO DISPONIBILIZADO</t>
  </si>
  <si>
    <t>Retificadora de corpos-de-prova - materiais</t>
  </si>
  <si>
    <t xml:space="preserve">Argamassadeira de movimento planetário -  </t>
  </si>
  <si>
    <t xml:space="preserve">Carro de mão reforçado    </t>
  </si>
  <si>
    <t xml:space="preserve">Molde cilindrico para corpos-de-prova 10x20 cm  </t>
  </si>
  <si>
    <t xml:space="preserve">Molde cilindrico para corpos-de-prova 15x30 cm    </t>
  </si>
  <si>
    <t>Balança de plataforma com capacidade de 100kg e precisão de 100g</t>
  </si>
  <si>
    <t>Jogo de peneiras para agregado miúdoJ (Nºs 4, 10, 18, 30, 40, 50, 80, 100, 200, fundo e tampa), em conformidade com a Norma NBRNm-ISO 2395.</t>
  </si>
  <si>
    <t>BALANÇA ELETRÔNICA, CAPACIDADE 5000 GRAMAS</t>
  </si>
  <si>
    <t>Agitador de peneiras Com controlador eletrônico de tempo</t>
  </si>
  <si>
    <t>MESA VIBRATÓRIA ELÉTRICA,</t>
  </si>
  <si>
    <t>ANALISADOR DE COR MOD ACR 1023</t>
  </si>
  <si>
    <t>ESQUADRO DE PRECISÃO</t>
  </si>
  <si>
    <t>Medidor de Umidade com Imagem Térmica FLIR 160</t>
  </si>
  <si>
    <t>NÍVEL A LASER GLL 3-80P + TRIPÉ BS 150 BOSCH</t>
  </si>
  <si>
    <t>NÍVEL GUIA LASER HORIZONTAL VERTICAL ALCANCE 9MTS</t>
  </si>
  <si>
    <t>Paquímetro digital Capacidade 200mm/8 leitura 0,01/0,005</t>
  </si>
  <si>
    <t>RÉGUA DE INCLINAÇÃO BOSCH</t>
  </si>
  <si>
    <t>SCANER DE PAREDE - DETECTOR DE MATERIAIS DTEC 150</t>
  </si>
  <si>
    <t>TORQUÍMETRO FLEXOCLIK 4556L120 GEDORE</t>
  </si>
  <si>
    <t>TRENA LASER  80 MTS - MEDIDOR DISTANCIA A LASER</t>
  </si>
  <si>
    <t>PRENSA HIDRAULICA ELÉTRICA</t>
  </si>
  <si>
    <t>Mesa de fluidez</t>
  </si>
  <si>
    <t>Conjunto Chapman</t>
  </si>
  <si>
    <t>Kit forma de tronco e soquete para ensaio de absorção de agua</t>
  </si>
  <si>
    <t>Carrinho plataforma</t>
  </si>
  <si>
    <t>Jogo de peneiras de 50x50x10</t>
  </si>
  <si>
    <t>Agitador de agregados graúdos com respectivas peneiras</t>
  </si>
  <si>
    <t>Estufa elétrica com termostado</t>
  </si>
  <si>
    <t>Balança eletronica digital 40 kg</t>
  </si>
  <si>
    <t>Repartidor de amostras</t>
  </si>
  <si>
    <t>Aparelho de Casagrande</t>
  </si>
  <si>
    <t>Aparelho de dispersão, com hélices substituíveis e copo munido de chicanas metálicas.</t>
  </si>
  <si>
    <t>Picnômetro de 500 ou 1.000 cm³, calibrado a 20 ºC</t>
  </si>
  <si>
    <t>Cilindro metálico pequeno (cilindro de Proctor)</t>
  </si>
  <si>
    <t>Extrator de corpo-de-prova para ensaio de compactação determinação da massa especifica aparente in situ (cilindro de cravação) nbr 7182</t>
  </si>
  <si>
    <t>Conjunto medidor de umidade tipo "SPEEDY"</t>
  </si>
  <si>
    <t>Balança de 10 kg, com resolução de 1 g</t>
  </si>
  <si>
    <t>Espectrofotômetro UV/Vis 190-110 mm</t>
  </si>
  <si>
    <t>Bússola, Feita em metal. Compasso com o líquido-cheio. Direção, obliquidade, gradiente, vertical, horizontal. Ângulo da bolha tubular: 15' 5' / 2mm. Leituras de Goniometro: &amp;#8804, 0.5°.</t>
  </si>
  <si>
    <t>Sistema global de posicionamento,Receptor GPS de alta sensibilidade, deve conter HotFix, Ecrã brilhante LCD a cores (65k) de 2.6' polegadas (160x240 pixéis).</t>
  </si>
  <si>
    <t>Estação total: Leitura de 1 segundo Visor LCD duplo Teclado alfanumérico Alcance de 300 metros sem prisma e de 5000 metros com prisma. Prumo laser. Camunicação por porta serial, USB e cartão de memória. Baterias recarregáveis com funcionamento de no mínimo 8 horas ininterruptas. Incluindo os acessórios 01 TRIPÉ DE ALUMÍNIO / 01 bastão telescópico de 2,60m e 01 prisma com alvo estojo para a estação.</t>
  </si>
  <si>
    <t>Teodolito eletrônico. Precisão de 2''. Lente de 157mm. Objetiva 45mm. Ampliação da luneta de 30x. Campo visual 1.30'. Foco mínimo de 1.4m. Constante da stadia 0. Raio 100. Método incremental de leitura. Duplo fisplay em cristal líquido. Sensibilidade da bolha circular 10'. Bolha tubular de 60''. Compensador automático de ângulo vertical. CONTÉM:TRIPÉ DE ALUMINIO/BALIZAS/MIRA 4m + Umbrella.</t>
  </si>
  <si>
    <t>Nível Automático com precisão de 1,0mm por km duplo de nivelamento, aumento de imagem 32x, imagem direta, foco mínimo 1,6 metro, constante aditica é 0, constante de multiplicação 100, campo de visão de 100m é de 1,3m, intervalo de trabalho de &amp;#8805, 14', precisão do compensador &lt; 0,3'', bolha circular 8'/2mm,abertura da objetiva de 45mm, peso 2,5kg, ajuste de tempo 2s, temperatura de operação -30º C ~+ 50º C.</t>
  </si>
  <si>
    <t>GPS GNS RTK L1/L2 (BASE E ROWER)</t>
  </si>
  <si>
    <t>SISTEMA GLOBAL DE POSICIONAMENTO GPS</t>
  </si>
  <si>
    <t>ESCLEROMETRO MOD N ANALÓGICO</t>
  </si>
  <si>
    <t>MEDIDOR DE STRESS TÉRMICO(IBUTG)AK 887 (TERMÔMETRO DE BULBO)</t>
  </si>
  <si>
    <t>Bancada padrão 3600</t>
  </si>
  <si>
    <t>Lousa digital com espaço para projeção de imagens</t>
  </si>
  <si>
    <t xml:space="preserve">AK 71 CRONOMETRO DIGITAL </t>
  </si>
  <si>
    <t>JÁ ADQUIRIDO</t>
  </si>
  <si>
    <t>AK35 NEW TERMOMETRO INFRAVERMELHO  30:1 (-30-1350C)</t>
  </si>
  <si>
    <t>MEDIDOR MULTIP S/SONDAS</t>
  </si>
  <si>
    <t>MICRO 20 - FOTOMETRO MULTIPARAMETRO COM BLUETOOTH</t>
  </si>
  <si>
    <t xml:space="preserve">SONDA DE OXIGENIO DISSOVIDO </t>
  </si>
  <si>
    <t>BANCADA DIDÁTICA PARA TREINAMENTO EM SISTEMAS ELÉTRICOS RESIDENCIAIS</t>
  </si>
  <si>
    <t>BANCADA DE MECÂNICA DOS FLUIDOS DUPLA COM AQUISIÇÃO DE DADOS</t>
  </si>
  <si>
    <t>BANCADA ESCOAMENTO HIDRÁULICO 2,5 METROS</t>
  </si>
  <si>
    <t>TOTAL JÁ ADQUIRIDO - R$</t>
  </si>
  <si>
    <t>Livro</t>
  </si>
  <si>
    <t>AGOPYAN, Vahan; JOHN, Vanderley M. O desafio da sustentabilidade na construção civil. São Paulo: Blucher, c2011. 141 p.</t>
  </si>
  <si>
    <t>Existente</t>
  </si>
  <si>
    <t>AMBROZEWICZ, Paulo Henrique Laporte. Materiais de construção. São Paulo: Pini, 2012. 457 p.</t>
  </si>
  <si>
    <t>AZEREDO, Hélio Alves de. O edifício até sua cobertura. 2. ed. rev. São Paulo: Blucher, 1997. 182 p.</t>
  </si>
  <si>
    <t>AZEREDO, Hélio Alves de. O edifício e seu acabamento. São Paulo: Edgard Blücher, 1987. 178 p.</t>
  </si>
  <si>
    <t>AZEVEDO NETTO, José M. de. Manual de hidráulica. 8. ed. São Paulo: Edgard Blücher, 1998. 669 p.</t>
  </si>
  <si>
    <t>BAETA, André Pachioni. Orçamento e controle de preços de obras públicas. São Paulo: Pini, 2012. 451 p.</t>
  </si>
  <si>
    <t>BALDAM, Roquemar de Lima; COSTA, Lourenço. AutoCAD 2014: utilizando totalmente. São Paulo: Érica, c2013. 558 p.</t>
  </si>
  <si>
    <t>BATALHA, Mário Otávio (Coord.). Gestão agroindustrial. 3. ed. São Paulo: Atlas, 2012. xxii, 770 p.</t>
  </si>
  <si>
    <t>BAUER, L. A. Falcão (Coord.). Materiais de construção. 5. ed. rev. Rio de Janeiro: LTC, 2000. v. 1, xvi, 471 p.</t>
  </si>
  <si>
    <t>BAUER, L. A. Falcão (Coord.). Materiais de construção. 5. ed. Rio de Janeiro: LTC, 1994. v. 2, 438-960 p.</t>
  </si>
  <si>
    <t>BECHARA, Evanildo. Moderna gramática portuguesa. 37. ed., rev., amp. e atual. Rio de Janeiro: Nova Fronteira, 2009. 671 p.</t>
  </si>
  <si>
    <t>BLACHEYRE, Affonso (Trad.). Construção civil: teoria &amp; prática : administração &amp; organização, mecânica dos solos. São Paulo: Hemus, c2005. v. 1, 504 p.</t>
  </si>
  <si>
    <t>BLACHEYRE, Affonso (Trad.). Construção civil: teoria &amp; pratica : matemática - desenho, métodos, materiais e especificações. São Paulo: Hemus, c2005. v. 2, 354 p.</t>
  </si>
  <si>
    <t>BLACHEYRE, Affonso (Trad.). Construção civil: teoria &amp; pratica : topografia. São Paulo: Hemus, c2005. v. 3, 355-703 p</t>
  </si>
  <si>
    <t>BORGES, Alberto de Campos. Exercícios de topografia. 3. ed. São Paulo: Blucher, c1975. 192 p.</t>
  </si>
  <si>
    <t>BORGES, Alberto de Campos. Prática das pequenas construções. 6. ed. rev. e ampl. São Paulo: Edgard Blücher, 2010. v. 2, vii, 140 p.</t>
  </si>
  <si>
    <t>BORGES, Alberto de Campos. Prática das pequenas construções. 9. ed. rev. e ampl. São Paulo: Edgard Blücher, 2009. v.1, xii, 385 p.</t>
  </si>
  <si>
    <t>BORGES, Alberto de Campos. Topografia: [aplicada à engenharia civil]. 3. ed. São Paulo: Blücher, 2013. v. 1, 211 p.</t>
  </si>
  <si>
    <t>BORGES, Alberto de Campos. Topografia: aplicada à engenharia civil. 2. ed. São Paulo: Blücher, 2013. v. 2, 214 p.</t>
  </si>
  <si>
    <t>BOTELHO, Manoel Henrique Campos; FIGUEIREDO, Márcio Antônio de. Instalações elétricas residenciais básicas: para profissionais da construção civil. São Paulo: Blucher, c2012. 156 p.</t>
  </si>
  <si>
    <t>BOTELHO, Manoel Henrique Campos; RIBEIRO JUNIOR, Geraldo de Andrade. Instalações hidráulicas prediais: utilizando tubos plásticos . 4. ed. rev. e ampl. São Paulo: Blucher, c2014. 412 p.</t>
  </si>
  <si>
    <t>BOTELHO, Manoel Henrique Campos. Concreto armado eu te amo para arquitetos. 2. ed. rev. e ampl. São Paulo: Blucher, 2011. 251 p.</t>
  </si>
  <si>
    <t>BRENNER, Gail Abel. Inglês para leigos: [tornando tudo mais fácil!]. 2. ed. Rio de Janeiro: Alta Books, c2010. xx, 348 p.</t>
  </si>
  <si>
    <t>CAPRON, H. L.; JOHNSON, J. A. Introdução à informática. 8. ed. São Paulo: Pearson Prentice Hall, c2004. xv, 350 p.</t>
  </si>
  <si>
    <t>CAPUTO, Homero Pinto. Mecânica dos solos e suas aplicações: [mecânica das rochas - fundações - obras de terra]. 6. ed. rev. e ampl. Rio de Janeiro: LTC, 1987. v. 2, 498 p.</t>
  </si>
  <si>
    <t>CAPUTO, Homero Pinto. Mecânica dos solos e suas aplicações: exercícios e problemas resolvidos. 7. ed. Rio de Janeiro: LTC, c2015. v. 3, x, 314 p.</t>
  </si>
  <si>
    <t>CAPUTO, Homero Pinto. Mecânica dos solos e suas aplicações: fundamentos. 6. ed. rev. e ampl. Rio de Janeiro: LTC, 1988 v. 1, 234 p.</t>
  </si>
  <si>
    <t>CAPUTO, Homero Pinto. Mecânica dos solos e suas aplicações: mecânica das rochas, fundações e obras de terra. 7. ed. Rio de Janeiro: LTC, c2015. v. 2, xvi, 560 p.</t>
  </si>
  <si>
    <t>CARVALHO JÚNIOR, Roberto de. Instalações hidráulicas e o projeto de arquitetura. 10. ed. rev. e ampl. São Paulo: Blucher, 2016. 373 p.</t>
  </si>
  <si>
    <t>CARVALHO JÚNIOR, Roberto de. Instalações hidráulicas e o projeto de arquitetura. 8. ed. rev. São Paulo: Blucher, c2014. 342 p.</t>
  </si>
  <si>
    <t>CASACA, João Martins; MATOS, João Luís de; DIAS, José Miguel Baio. Topografia geral. 4. ed. atual. e aum. Rio de Janeiro: LTC, c2007. 207 p.</t>
  </si>
  <si>
    <t>CHIAVENATO, Idalberto. Introdução à teoria geral da administração. 7. ed. rev. e atual. Rio de Janeiro: Campus, c2004. xxviii, 634 p.</t>
  </si>
  <si>
    <t>CHING, Francis D. K. Representação gráfica em arquitetura. 5. ed. Porto Alegre: Bookman, 2011. 256 p.</t>
  </si>
  <si>
    <t>COLLINS: portuguese dictionary : português - inglês : inglês - português. 6. ed. São Paulo: Disal, 2013. xx, 607 p.</t>
  </si>
  <si>
    <t>COMASTRI, José Aníbal; TULER, José Claudio. Topografia: altimetria . 3. ed. Viçosa: Ed. UFV, 1998. 200 p.</t>
  </si>
  <si>
    <t>COSTA, Antonio Fernando Branco; EPPRECHT, Eugênio Kahn; CARPINETTI, Luiz Cesar Ribeiro. Controle estatístico de qualidade. 2. ed. São Paulo: Atlas, 2005. 334 p.</t>
  </si>
  <si>
    <t>COTRIM, Ademaro A. M. B. Instalações elétricas. 5. ed. São Paulo: Pearson Prentice Hall, c2009. viii, 496 p.</t>
  </si>
  <si>
    <t>CREDER, Hélio. Instalações elétricas. 15. ed. Rio de Janeiro: LTC, 2007. xiv, 428 p.</t>
  </si>
  <si>
    <t>CREDER, Hélio. Instalações hidráulicas e sanitárias. 6. ed. Rio de Janeiro: LTC, 2006. 423 p.</t>
  </si>
  <si>
    <t>CREDER, Hélio. Manual do instalador eletricista. 2. ed. Rio de Janeiro: LTC, 2004. 213 p.</t>
  </si>
  <si>
    <t>CRUZ, Eduardo Cesar Alves; ANICETO, Larry Aparecido. Instalações elétricas: fundamentos, prática e projetos em instalações residenciais e comerciais . 2. ed. São Paulo: Érica, 2012. 432 p.</t>
  </si>
  <si>
    <t>DAGOSTINO, Frank R. Desenho arquitetônico contemporâneo. São Paulo: Hemus, 1980. 434 p.</t>
  </si>
  <si>
    <t>DANTE, Luiz Roberto. Matemática: contexto e aplicações : volume único. 3. ed. São Paulo: Ática, 2008. 736 p.</t>
  </si>
  <si>
    <t>DIAS, Marco Aurélio P. Administração de materiais: princípios, conceitos e gestão. 6. ed. São Paulo: Atlas, 2009. xii, 346 p.</t>
  </si>
  <si>
    <t>DIAS, Marco Aurélio P. Administração de materiais: uma abordagem logística. 5. ed. São Paulo: Atlas, 2010. xii, 528 p.</t>
  </si>
  <si>
    <t>DUDENEY, Gavin; HOCKLY, Nicky. Aprendendo inglês como segundo idioma para leigos. Rio de Janeiro: Alta Books, 2012. xvi, 336 p.</t>
  </si>
  <si>
    <t>FARACO, Carlos Alberto; TEZZA, Cristovão. Oficina de texto. 10. ed. Petrópolis: Vozes, 2013. 327 p.</t>
  </si>
  <si>
    <t>FERREIRA, Antônio Domingos Dias. Habitação autossuficiente: interligação e integração de sistemas alternativos. Rio de Janeiro: Interciência, 2014. xxi, 132 p.</t>
  </si>
  <si>
    <t>FIORIN, José Luiz; SAVIOLI, Francisco Platão. Para entender o texto: leitura e redação. 17. ed. São Paulo: Ática, [2007]. 431 p.</t>
  </si>
  <si>
    <t>FORSETH, Kevin. Projetos em arquitetura. São Paulo: Hemus, c2004. 223 p.</t>
  </si>
  <si>
    <t>GABRI, Carlo. Projetos e instalações hidro-sanitárias: segundo normas ISO - UNI - ABNT : para engenheiros, técnicos e especialistas do ramo. São Paulo: Hemus, c2004. 341 p.</t>
  </si>
  <si>
    <t>GARCIA, Gustavo Filipe Barbosa. Meio ambiente do trabalho: direito, segurança e medicina do trabalho . 4. ed. rev. e atual. São Paulo: Método, 2014c. 230 p.</t>
  </si>
  <si>
    <t>GIL, Antonio Carlos. Gestão de pessoas: enfoque nos papéis profissionais. São Paulo: Atlas, c2001. 307 p.</t>
  </si>
  <si>
    <t>GRIBBIN, John E. Introdução à hidráulica, hidrologia e gestão de águas pluviais. São Paulo: Cengage Learning, c2015. xiii, 526 p.</t>
  </si>
  <si>
    <t>HALPIN, Daniel W.; WOODHEAD, Ronald W. Administração da construção civil. 2. ed. Rio de Janeiro: LTC, 2004. 348 p.</t>
  </si>
  <si>
    <t>HIRSCHFELD, Henrique. Engenharia econômica e análise de custos: aplicações práticas para economistas, engenheiros, analistas de investimentos e administradores. 7. ed. rev., atual. e ampl. São Paulo: Atlas, 2000. 519 p.</t>
  </si>
  <si>
    <t>HOJI, Masakazu. Administração financeira e orçamentária: matemática financeira aplicada, estratégias financeiras, orçamento empresarial .10. ed. São Paulo: Atlas, 2012. xx, 587 p.</t>
  </si>
  <si>
    <t>HOJI, Masakazu. Administração financeira e orçamentária: matemática financeira aplicada, estratégias financeiras, orçamento empresarial. 9. ed. São Paulo: Atlas, 2010. xviii, 587 p.</t>
  </si>
  <si>
    <t>IEZZI, Gelson et al. Matemática: ciência e aplicações. 8. ed. São Paulo: Atual, 2014. v. 1, 448 p.</t>
  </si>
  <si>
    <t>IEZZI, Gelson et al. Matemática: ciência e aplicações. 8. ed. São Paulo: Atual, 2014. v. 2, 560 p.</t>
  </si>
  <si>
    <t>IEZZI, Gelson et al. Matemática: ciência e aplicações. 8. ed. São Paulo: Atual, 2014. v. 3, 336 p.</t>
  </si>
  <si>
    <t>IEZZI, Gelson et al. Matemática: volume único. 5. ed. São Paulo: Atual, 2011. 720 p.</t>
  </si>
  <si>
    <t>IEZZI, Gelson; MURAKAMI, Carlos; MACHADO, Nilson José. Fundamentos da matemática elementar: limites, derivadas, noções de integral .7. ed. São Paulo: Atual, 2013. v. 8, 280 p.</t>
  </si>
  <si>
    <t>ISKANDAR, Jamil Ibrahim. Normas da ABNT: comentadas para trabalhos científicos. 5. ed. rev. e atual. Curitiba: Juruá, 2012. 98 p.</t>
  </si>
  <si>
    <t>JOURDA, Françoise-Hélène. Pequeno manual do projeto sustentável. São Paulo: Gustavo Gili, 2013. 69 p.</t>
  </si>
  <si>
    <t>KEELER, Marian; BURKE, Bill. Fundamentos de projeto de edificações sustentáveis. Porto Alegre: Bookman, 2010. xiv, 362 p.</t>
  </si>
  <si>
    <t>LEONHARDT, Fritz. Construções de concreto: concreto protendido. Rio de Janeiro: Interciência, 1983. v. 5, 316 p.</t>
  </si>
  <si>
    <t>LIMA, Cláudia Campos Netto Alves de. Estudo dirigido de AutoCAD 2014. São Paulo: Érica, c2013. 320 p.</t>
  </si>
  <si>
    <t>LIMA, Helen de; GARCIA, Julianna Maria Rebouças; CAPEL, Daniela Zamarioli. Técnicas e práticas na agroindústria, na construção civil e no ambiente hospitalar. Goiânia: AB, 2010. xv, 214 p.</t>
  </si>
  <si>
    <t>LIMMER, Carl V. Planejamento, orçamentação e controle de projetos e obras. Rio de Janeiro: LTC, c1997. 244 p.</t>
  </si>
  <si>
    <t>MACINTYRE, Archibald Joseph. Instalações hidráulicas: prediais e industriais . 4. ed. Rio de Janeiro: LTC, 2010. xiv, 579 p.</t>
  </si>
  <si>
    <t>MAGUIRE, D. E.; SIMMONS, C. H. Desenho técnico: [problemas e soluções gerais de desenho]. São Paulo: Hemus, c2004. 257 p.</t>
  </si>
  <si>
    <t>MARGARIDO, Aluízio Fontana. Fundamentos de estruturas: um programa para arquitetos e engenheiros que iniciam no estudo das estruturas. 6. ed. São Paulo: Zigurate, 2001. 335 p.</t>
  </si>
  <si>
    <t>MARION, José Carlos. Contabilidade empresarial. 15. ed. São Paulo: Atlas, 2009. 529 p.</t>
  </si>
  <si>
    <t>MASSAD, Faiçal. Obras da terra: curso básico de geotecnia . 2. ed. São Paulo: Oficina de Textos, 2010. 216 p.</t>
  </si>
  <si>
    <t>MATTOS, Aldo Dórea. Como preparar orçamentos de obras: dicas para orçamentistas, estudos de caso, exemplos. 2. ed. São Paulo: Pini, 2014. 277 p.</t>
  </si>
  <si>
    <t>MATTOS, Aldo Dórea. Planejamento e controle de obras. São Paulo: Pini, 2010. 420 p.</t>
  </si>
  <si>
    <t>MCCORMAC, Jack C. Topografia. 5. ed. Rio de Janeiro: LTC, c2007. xv, 391 p.</t>
  </si>
  <si>
    <t>MCCORMAC, Jack C.; SARASUA, Wayne; DAVIS, William S. Topografia. 6. ed. Rio de Janeiro: LTC, c2016. x, 414 p.</t>
  </si>
  <si>
    <t>MICCOLI, Laura. Ensino e aprendizagem de inglês: experiências desafios e possibilidades . Campinas: Pontes, 2010. 280 p.</t>
  </si>
  <si>
    <t>MICELI, Maria Teresa; FERREIRA, Patricia. Desenho técnico básico. 4. ed. Rio de Janeiro: Imperial Novo Milênio, 2010. 143 p.</t>
  </si>
  <si>
    <t>MOLITERNO, Antonio. Caderno de estruturas em alvenaria e concreto simples. São Paulo: Blucher, c1995. 374 p.</t>
  </si>
  <si>
    <t>MOLITERNO, Antonio. Caderno de projetos de telhados em estruturas de madeira. 4.ed., rev. São Paulo: Blucher, 2010. 268 p.</t>
  </si>
  <si>
    <t>MONTENEGRO, Gildo A. A perspectiva dos profissionais: sombras, insolação, axonometria. 2. ed. São Paulo: Blucher, 2010. vii, 155 p.</t>
  </si>
  <si>
    <t>MONTENEGRO, Gildo A. Desenho arquitetônico: para cursos técnicos de 2º grau e faculdades de arquitetura. 4. ed. rev. e atual. São Paulo: Edgard Blücher, 2001. 167 p.</t>
  </si>
  <si>
    <t>MONTENEGRO, Gildo A. Desenho de projetos. São Paulo: Blucher, 2007. 116 p.</t>
  </si>
  <si>
    <t>NAME, Miguel Asis. Vencendo com a matemática. São Paulo: Ed. do Brasil, 2005. v. 6, 272 p.</t>
  </si>
  <si>
    <t>NAME, Miguel Asis. Vencendo com a matemática. São Paulo: Ed. do Brasil, 2005. v. 7, 231 p.</t>
  </si>
  <si>
    <t>NAME, Miguel Asis. Vencendo com a matemática. São Paulo: Ed. do Brasil, 2005. v. 8, 240 p.</t>
  </si>
  <si>
    <t>NAME, Miguel Asis. Vencendo com a matemática. São Paulo: Ed. do Brasil, 2005. v. 9, 248 p.</t>
  </si>
  <si>
    <t>NESE, Paola Lazzareschi. Gestão da qualidade: manual de implantação para empresas de projeto de edificações. São Paulo: Pini, 2013. 237 p.</t>
  </si>
  <si>
    <t>NEUFERT, Ernst. Arte de projetar em arquitetura. 18. ed. renov. e atual. São Paulo: Gustavo Gili, c2013. xi, 567 p.</t>
  </si>
  <si>
    <t>NOGUEIRA, Carnot Leal. Auditoria de qualidade de obras públicas. São Paulo: Pini, 2008. 192 p</t>
  </si>
  <si>
    <t>OLIVEIRA, Adriano de. AutoCAD 2010: modelagem 3D e renderização . São Paulo: Érica, c2009. 304 p.</t>
  </si>
  <si>
    <t>OLIVEIRA, Adriano de. AutoCAD 2014 3D avançado: modelagem e render com mental ray. São Paulo: Érica, 2014. 384 p.</t>
  </si>
  <si>
    <t>OLIVEIRA, Otávio J. de; MELHADO, Silvio Burrattino. Como administrar empresas de projeto de arquitetura e engenharia civil. São Paulo: Pini, 2006. 64 p.</t>
  </si>
  <si>
    <t>ORLANDI, Eni Puccinelli. As formas do silêncio: no movimento dos sentidos . 6. ed. Campinas: Ed. Unicamp, c2007. 181 p.</t>
  </si>
  <si>
    <t>PADILHA, Angelo Fernando. Materiais de engenharia: microestrutura e propriedades . São Paulo: Hemus, c2007. 349 p.</t>
  </si>
  <si>
    <t>PFEIL, Walter; PFEIL, Michèle. Estruturas de madeira: dimensionamento segundo a norma brasileira NBR 7190/97 e critérios das normas norte-americanas NDS e européias EUROCODE 5. 6. ed. rev. atual. e ampl. Rio de Janeiro: LTC, 2003. xii, 224 p.</t>
  </si>
  <si>
    <t>PIMENTEL, Carlos. Redação descomplicada. 2. ed. São Paulo: Saraiva, 2012. 191 p.</t>
  </si>
  <si>
    <t>PINHEIRO, Antônio Carlos da Fonseca Bragança; CRIVELARO, Marcos. Materiais de construção. 2. ed. São Paulo: Érica, 2016. 144 p.</t>
  </si>
  <si>
    <t>PINHEIRO, Antônio Carlos da Fonseca Bragança; CRIVELARO, Marcos. Qualidade na construção civil. São Paulo: Érica, c2014. 120 p.</t>
  </si>
  <si>
    <t>PINTO, Carlos de Sousa. Curso básico de mecânica dos solos: com exercícios resolvidos : em 16 aulas. 3. ed. São Paulo: Oficina de Textos, c2006. 367 p.</t>
  </si>
  <si>
    <t>REBELLO, Yopanan Conrado Pereira. A concepção estrutural e a arquitetura. 9. ed. São Paulo: Zigurate, 2000. 270 p.</t>
  </si>
  <si>
    <t>REBELLO, Yopanan Conrado Pereira. Estruturas de aço, concreto e madeira: atendimento da expectativa dimensional. São Paulo: Zigurate, 2005. 373 p.</t>
  </si>
  <si>
    <t>RIBEIRO, Carmen Couto; PINTO, Joana Darc da Silva; STARLING, Tadeu. Materiais de construção civil. 4. ed. rev. Belo Horizonte: Ed. UFMG, 2013. 112 p.</t>
  </si>
  <si>
    <t>RIBEIRO, Osni Moura. Contabilidade de custos fácil. 7. ed., ampl. e atual. São Paulo: Saraiva, 2009. x, 251 p.</t>
  </si>
  <si>
    <t>RODRIGUES, Flávio Rivero. Prevenindo acidentes na construção civil. 2. ed. São Paulo: LTr, 2013. 223 p.</t>
  </si>
  <si>
    <t>ROSE, Luiz H. 1001 palavras que você precisa saber em inglês: com exercícios para prática e fixação . São Paulo: Disal, 2006. 131 p.</t>
  </si>
  <si>
    <t>ROUSSELET, Edison da Silva; FALCÃO, Cesar. A segurança na obra: manual técnico de segurança do trabalho em edificações prediais. Rio de Janeiro: Interciência, 1999. 344 p.</t>
  </si>
  <si>
    <t>SALGADO, Julio Cesar Pereira. Técnicas e práticas construtivas para edificação. 3. ed. rev. São Paulo: Érica, 2014. 320 p.</t>
  </si>
  <si>
    <t>SALIBA, Tuffi Messias; CORRÊA, Márcia Angelim Chaves. Insalubridade e periculosidade: aspectos técnicos e práticos. 12. ed. São Paulo: LTr, 2013. 254 p.</t>
  </si>
  <si>
    <t>SANTOS, Sérgio Lopes dos. Bombas &amp; instalações hidráulicas. São Paulo: LCTE, c2007. 253 p.</t>
  </si>
  <si>
    <t>SARAPKA, Elaine Maria et al. Desenho arquitetônico básico. São Paulo: Pini, 2010. 101 p.</t>
  </si>
  <si>
    <t>SEGURANÇA e medicina do trabalho. 73. ed. São Paulo: Atlas, 2014. xv, 1024 p.</t>
  </si>
  <si>
    <t>SILVA, Eurico de Oliveira e; ALBIERO, Evando. Desenho técnico fundamental. São Paulo: E.P.U., c1977. 130 p.</t>
  </si>
  <si>
    <t>SILVA, Irineu da; SEGANTINE, Paulo Cesar Lima. Topografia para engenharia: teoria e prática de geomática. Rio de Janeiro: Elsevier, c2015. 412 p.</t>
  </si>
  <si>
    <t>SILVA, Mário Gomes da. Informática: terminologia básica: Microsoft Windows XP. 6. ed. São Paulo: Érica, 2007. 380 p.</t>
  </si>
  <si>
    <t>SILVA, Reinaldo O. da. Teorias da administração. 2. ed. São Paulo: Pearson Education do Brasil, c2014. x, 492 p.</t>
  </si>
  <si>
    <t>SILVEIRA, Samuel João da. Aprendendo AutoCAD 2015: simples e rápido. Florianópolis: Visual Books, 2015. 320 p.</t>
  </si>
  <si>
    <t>SIMÃO, Daniel Hayashida. LibreOffice Calc 4.2: dominando as planilhas. São Paulo: Viena, 2014. 206 p.</t>
  </si>
  <si>
    <t>SLACK, Nigel; BRANDON-JONES, Alistair; JOHNSTON, Robert. Princípios de administração da produção. São Paulo: Atlas, 2013. xx, 307 p.</t>
  </si>
  <si>
    <t>SQUARISI, Dad; SALVADOR, Arlete. Escrever melhor: guia para passar os textos a limpo. São Paulo: Contexto, c2008. 221 p.</t>
  </si>
  <si>
    <t>TANENBAUM, Andrew S. Sistemas operacionais modernos. 3. ed. São Paulo: Pearson, 2010. 653 p.</t>
  </si>
  <si>
    <t>TCPO: tabelas de composições de preços para orçamentos 14. 14. ed. São Paulo: Pini, 2012. 659 p.</t>
  </si>
  <si>
    <t>THOMAZ, Ercio. Tecnologia, gerenciamento e qualidade na construção. São Paulo: Pini, 2001. 451 p.</t>
  </si>
  <si>
    <t>TISAKA, Maçahico. Orçamento na construção civil: consultoria, projeto e execução. 2. ed. rev. e ampl. São Paulo: Pini, 2011. 470 p.</t>
  </si>
  <si>
    <t>VASCONCELOS, Laércio. Hardware na prática. Rio de Janeiro: Laércio Vasconcelos Computação, 2009. 716 p.</t>
  </si>
  <si>
    <t>VASCONCELOS, Laércio. Manutenção de micros na prática: [diagnosticando, consertando e prevenindo defeitos em micros]. 2. ed. Rio de Janeiro: Laércio Vasconcelos Computação, 2009. xxvi, 832 p.</t>
  </si>
  <si>
    <t>VELLOSO, Fernando de Castro. Informática: conceitos básicos. 7. ed. rev. e atual. Rio de Janeiro: Elsevier, 2004. xiii, 407 p.</t>
  </si>
  <si>
    <t>VELLOSO, Fernando de Castro. Informática: conceitos básicos. 9. ed. rev. e atual. Rio de Janeiro: Elsevier, c2014. xiv, 392 p.</t>
  </si>
  <si>
    <t>YAZIGI, Walid. A técnica de edificar. 14. ed. São Paulo: Pini, 2014. 848 p.</t>
  </si>
  <si>
    <t>YAZIGI, Walid. A técnica de edificar. 15. ed. rev. e atual. São Paulo: Pini, 2016. 856 p.</t>
  </si>
  <si>
    <t>YEE, Rendow. Desenho arquitetônico: um compêndio visual de tipos e métodos . 3. ed. Rio de Janeiro: LTC, c2009. xix, 779 p.</t>
  </si>
  <si>
    <t>YUDELSON, Jerry. Projeto integrado e construções sustentáveis. Porto Alegre: Bookman, 2013. xxi, 261 p.</t>
  </si>
  <si>
    <t>Norma Técnica</t>
  </si>
  <si>
    <t>ASSOCIAÇÃO BRASILEIRA DE NORMAS TÉCNICA. NBR 5410: instalações elétricas de baixa tensão. Rio de Janeiro, 1997</t>
  </si>
  <si>
    <t>On line</t>
  </si>
  <si>
    <t>A adquirir</t>
  </si>
  <si>
    <t>ASSOCIAÇÃO BRASILEIRA DE NORMAS TÉCNICAS. NBR 5626: Instalação predial de água fria. Rio de Janeiro, 1998.</t>
  </si>
  <si>
    <t>ASSOCIAÇÃO BRASILEIRA DE NORMAS TÉCNICA. NBR 6120: Cargas para Cálculo de Estruturas de Edificações. Rio de Janeiro, 1980</t>
  </si>
  <si>
    <t>ASSOCIAÇÃO BRASILEIRA DE NORMAS TÉCNICAS. NBR 7198: Projeto e execução de instalações prediais de água quente. Rio de Janeiro, 1993</t>
  </si>
  <si>
    <t>ASSOCIAÇÃO BRASILEIRA DE NORMAS TÉCNICAS. NBR 8044: projeto geotécnico – Procedimento. Rio de Janeiro, 1983</t>
  </si>
  <si>
    <t>ASSOCIAÇÃO BRASILEIRA DE NORMAS TÉCNICAS. NBR 8196: desenho técnico : emprego das escalas. Rio de Janeiro, 1999</t>
  </si>
  <si>
    <t>ASSOCIAÇÃO BRASILEIRA DE NORMAS TÉCNICAS. NBR 8402: execução de caracter para escrita em desenho técnico. Rio de Janeiro, 1994</t>
  </si>
  <si>
    <t>ASSOCIAÇÃO BRASILEIRA DE NORMAS TÉCNICAS. NBR 8403: aplicação de linhas em desenho técnico: tipos de linhas: largura de linhas. Rio de Janeiro, 1984</t>
  </si>
  <si>
    <t>ASSOCIAÇÃO BRASILEIRA DE NORMAS TÉCNICAS. NBR 10067 : princípios gerais de representação em desenho técnico. Rio de Janeiro, 1995</t>
  </si>
  <si>
    <t>ASSOCIAÇÃO BRASILEIRA DE NORMAS TÉCNICAS. NBR 10068 : folhas de desenho : leiaut e dimensões. Rio de Janeiro, 1987</t>
  </si>
  <si>
    <t>ASSOCIAÇÃO BRASILEIRA DE ORMAS TÉCNICAS. NBR 10647: desenho técnico. Rio de Janeiro, 1989</t>
  </si>
  <si>
    <t>ASSOCIAÇÃO BRASILEIRA DE NORMAS TÉCNICAS. NBR ISO 12284: áreas de vivência em canteiros de obras. Rio de Janeiro, 1991</t>
  </si>
  <si>
    <t>ASSOCIAÇÃO BRASILEIRA DE NORMAS TÉCNICAS. NBR 12298 : representação de área de corte por meio de hachuras em desenho técnico. Rio de Janeiro, 1995</t>
  </si>
  <si>
    <t>BLIKSTEIN, Izidoro. Técnicas de comunicação escrita: como falar em público. SP: Ática, 2006</t>
  </si>
  <si>
    <t>BRACHT, Valter; CRISORIO, Ricardo. Identidade e epistemologia: introdução. In: BRACHT, V.; CRISORIO R. Educação Física no Brasil e na Argentina. Campinas: Autores Associados; Rio de Janeiro: PROSUL, 2003</t>
  </si>
  <si>
    <t>CAMPOS, Giovana Teixeira. Manual compacto de gramática da língua inglesa. São Paulo: Rideel, 2010</t>
  </si>
  <si>
    <t>DAYREEL, Juarez Tarcísio. A escola como espaço sócio-cultural. Belo Horizonte: UFMG, 1996</t>
  </si>
  <si>
    <t>DE ROSE, Jr. D. (Org.) Modalidades esportivas coletivas. Rio de Janeiro: Guanabara Koogan, 2006</t>
  </si>
  <si>
    <t>FERNANDES, Matos. Mecânica dos solos : volume 2 : introdução à engenharia geotécnica. São Paulo: Oficina de Textos. 2014</t>
  </si>
  <si>
    <t>GONZÁLEZ, Fernando Jaime; FRAGA, Alex Branco. Afazeres da Educação Física na escola: planejar, ensinar, partilhar. Erechim: Edelbra, 2012</t>
  </si>
  <si>
    <t>INFANTE, Ulisses. Do texto ao texto: curso prático de leitura e redação. S P: Scipione, 1998.</t>
  </si>
  <si>
    <t>INTAR, J. Desenho Arquitetônico. Viçosa: Imprensa Universitária, 1987.</t>
  </si>
  <si>
    <t>LOCH, C.; CORDINI, J. Topografia contemporânea: planimetria. Universidade Federal de Santa Catarina, 1995</t>
  </si>
  <si>
    <t>MARQUES, Amadeu. Prime time: inglês para o ensino médio. São Paulo: Ática, 2012</t>
  </si>
  <si>
    <t>MENEGOTTO, José Luis. ARAÚJO. Tereza Cristina Malveira de. Desenho digital. Técnica e Arte. Interciência. São Paulo, Erica, 2014.</t>
  </si>
  <si>
    <t>MORAES, Marcelo C. Estruturas de Fundações. São Paulo: McGraw-Hill, 1976</t>
  </si>
  <si>
    <t>NAHAS, Markus Vinícius. Atividade física, saúde e qualidade de vida: conceitos e sugestões para um estilo de vida ativo. 4. ed. Londrina: Midiograf, 2006</t>
  </si>
  <si>
    <t>SOARES, Carmen Lúcia. Metodologia do Ensino de Educação Física. São Paulo: Cortez, 2009</t>
  </si>
  <si>
    <t>TORRES, Nelson. Gramática prática da língua inglesa. 10. ed. São Paulo: Saraiva, 2007</t>
  </si>
  <si>
    <t>WIRTH, A. AutoCAD 2011: para iniciantes e intermediários. São Paulo: Alta Books, 2011</t>
  </si>
  <si>
    <t>( X ) existente ( ) a construir ( ) em projeto ( ) outra situação __________________________</t>
  </si>
  <si>
    <t>Justificativa: Atender às demandas do Curso Técnico Integrado buscando implementar a metodologia investigativa na disciplina de Química.</t>
  </si>
  <si>
    <t>Unid.</t>
  </si>
  <si>
    <t>Capela de exaustão de gases</t>
  </si>
  <si>
    <t>JÀ ADQUIRIDO</t>
  </si>
  <si>
    <t>Geladeira/Refrigerador Frost Free 382 L</t>
  </si>
  <si>
    <t xml:space="preserve">Chuveiro lava-olhos manual galvanizado </t>
  </si>
  <si>
    <t>Estufa de esterilização e secagem</t>
  </si>
  <si>
    <t>Destilador de água</t>
  </si>
  <si>
    <t>Balança semi-analítica (precisão 0,001 g)</t>
  </si>
  <si>
    <t>Agitadores magnéticos com aquecimento</t>
  </si>
  <si>
    <t>EM PROCESSO DE EMPENHO</t>
  </si>
  <si>
    <t>Espectrofotômetro UV-Vis</t>
  </si>
  <si>
    <t>Medidor de pH (pHmetro)</t>
  </si>
  <si>
    <t>Centrífuga</t>
  </si>
  <si>
    <t>Bomba de vácuo e compressor</t>
  </si>
  <si>
    <r>
      <t xml:space="preserve">Materiais e vidrarias: béqueres, erlenmeyers, pipetas volumétricas de vidro, pipetas de plástico, micropipeta 10-100 μL, provetas, balões volumétricos, balões de fundo chato, balões de destilação, balões de fundo redondo, rolhas borracha, funis de vidro e plástico, tubos de ensaio, bastões de vidro, funis de decantação, coluna de vigreux, juntas de vidro, condensador, placas de petri, estantes para tubos de ensaio, pinças de madeira para tubos de ensaio, almofariz e pistilo, tripé com tela de amianto, termômetros de mercúrio, bicos de bunsen, estátulas, pinças metálicas, garras metálicas, pêras pipetadoras, lamparinas, frascos âmbar, papel de filtro, pissetas, escovas de lavar vidrarias, suporte escrredor para vidrarias, algodão, filme plástico (parafilm), fita veda rosca, bacias e fôrmas de plástico e alumínio, luvas de látex P, M e G, óculos de proteção, máscaras de proteção TNT.
</t>
    </r>
    <r>
      <rPr>
        <i/>
        <sz val="10"/>
        <color theme="1"/>
        <rFont val="Arial"/>
        <family val="2"/>
      </rPr>
      <t>Obs: as vidravias e demais materiais  atendem às demandas de experimentos necessários para as disciplinas específicas do curso.</t>
    </r>
  </si>
  <si>
    <r>
      <t xml:space="preserve">Reagentes: ácido sulfúrico, ácido nítrico, ácido acético, ácido clorídrico, ácido fosfórico, ácido cítrico, ácido bórico, hidróxido de sódio, álcool etílico absoluto, álcool metílico, álcool butílico, acetona, tolueno, cloreto de amônio, cloreto férricio, cloreto de sódio, bicarbonato de sódio, sulfato de cobre (ICO), sulfato de mercúrio  (ICO), sulfato de magnésio, carbonato de sódio, carbonato de magnésio, carbonato de cálcio, ferrocianeto de potássio,  fosfato de potássio dibásico, iodo ressublimado, sacarose, EDTA, sílica gel, azul de metileno, azul de bromotimol, fenolftaleína, preto de eriocromo T, alaranjado de metila, murexida, verde bromocresol, amido de milho. 
</t>
    </r>
    <r>
      <rPr>
        <i/>
        <sz val="10"/>
        <color theme="1"/>
        <rFont val="Arial"/>
        <family val="2"/>
      </rPr>
      <t xml:space="preserve">Obs: os reagentes atendem às demandas de experimentos necessários para as disciplinas específicas do curso. </t>
    </r>
  </si>
  <si>
    <t>Justificativa: Complementar a formação do profissional do curso Técnico em Edificações Integrado.</t>
  </si>
  <si>
    <t>( x ) existente   (   ) a construir   (   ) em projeto   (   ) outra situação __________________________</t>
  </si>
  <si>
    <t>Justificativa: Atender às demandas do Curso Técnico Integrado buscando implementar a metodologia investigativa na disciplina de Física.</t>
  </si>
  <si>
    <t>Laboratório Portátil de Física, acompanha manual de montagem de experimentos, conjunto de roldanas, conjunto de pêndulo simples, conjunto de magnetismo, conjunto de dinamômetros, disco de Newton, massas aferidas, multímetro, anel de Gravesand, conjunto para lei de Hooke, conjunto para empuxo, conjunto de ondas e acústica, termômetros, lentes ópticas, conjunto calor específico, calorimetria, plano inclinado, painel de associação de resistores, lei de Ohm, tubo em U, vasos comunicantes, conjunto de diapasão, conjunto óptico, lançamento horizontal, equipamento para propagação do calor, equipamento com disco óptico, conjunto para equilíbrio, etc. destinado ao estudo: termodinâmica, mecânica dos sólidos e fluidos, óptica geométrica e física, ondas e acústica, eletricidade, magnetismo e eletromagnetismo.</t>
  </si>
  <si>
    <t xml:space="preserve">Trilho de ar linear com cronômetro. Conjunto educativo para
 cinemática e dinâmica utilizado para verificação das Leis de Newton e cinemática sem atritos. Confeccionado basicamente em aço, alumínio e náilon. Possui base de aço com pés para ajuste de nivelamento. Medidas aproximadas do conjunto: CxLxA-1300x300x500 mm. Possui trilho de deslize horizontal confeccionado aço inoxidável para deslize do carrinho, carrinho com rodas, confeccionado em alumínio e latão, posuindo polias de baixo atrito, polia fixada junto a extremidade final do trilho, para conexão do fio, possuindo ajuste de altura através de manípulo sapata. O conjunto possui ganchos para acoplagem de pesos, além de pesos diversos, confeccionados em latão, sendo: 3 pesos de 50g, 2 pesos de 100g, 2 pesos de 150g, 1 peso de 200g. Possui um cronômetro digital e sensores para visualização de, no mínimo, 4 intervalos de tempo.
</t>
  </si>
  <si>
    <t>Sistema de experimentos em Física - Mecânica Básica
Contem: proveta, cilindro em aço, bloco retangular em vidro acrílico, pino de apoio, pino com gancho, recipiente de transbordamento, mola de tração, peso, paquímetro, medidor de força, corpo em alumínio, manga quadrada, manga redonda, copo de plástico, trena, fio de borracha, barras de suporte, fixador, roldana com gancho, roldana tripla, pino com gancho e parafuso, mola de amortecimento, barbante de 2,4 metros, barbante de 50 centímetros, suporte para medidor de força, calço de atrito, triângulo de linha, carro de medição, suporte para peso, peso com fenda, cronômetro digital, barreira de luz, base para trilho, trilho, placa com orifício, suporte para rodízios, suporte para barreira de luz, mola helicoidal de 3 centímetros de diâmetro, mola helicoidal de 8 milímetros de diâmetro, acessório de medição, rodízio com encabadouro, barbante de 100 centímetros em uma caixa, duas esferas em uma caixa, fixador para barreira de luz, esfera de pêndulo.</t>
  </si>
  <si>
    <t>Sistema de experimentos em Física - Eletricidade Básica
Contem: Interruptor - Inversor, béquer em vidro, tampa como suporte de eletrodos, conector-ponte, elemento de encaixe com lâmpada incandescente, elemento de encaixe com espiral, elemento de encaixe com interruptor de alavanca, elemento de encaixe com terminais, elemento de encaixe com resistência, relé, conector de curto-circuito, amostra de material, bússola, acoplamento, eletrodo, cabo de experimento, suporte para pilha, suporte giratório, magneto fechado, suporte de apoio giratório, barra de PVC, barra de vidro acrílico, bobina, lâmpada incandescente, pano de lã, pano de seda, polvilhador, núcleo em U com armadura, base multiuso, base com conectores, eletroscópio, mesinha de acrílico, chapinha de ferro, anel de alumínio quadrado, imã de barra redonda, aparelho básico, amplificador de tensão, elemento de resistência sem valor de resistência, elemento de resistência com valor de resistência, barra de resistência, placa com fenda e fio de resistência.</t>
  </si>
  <si>
    <t>Conjunto educativo de magnetismo e eletromagnetismo em acrílico. Contem:
- 04 imãs cilíndricos 17x8mm, -
- 04 imãs anel com pólos identificados 23mmx5mm,
- 01 suporte para amortecedor magnético, 
- 05 imãs anel com pólos identificados 40 x 7mm,
- 06 imãs em barra 25x13x4mm, 
- 01 barra de ferro 12,7x82mm, 
- 01 barra de alumínio 12,7x82mm, 
-01 barra de cobre 12,7x82mm,
- 01 bússola, 
- 01 suporte para bússola didática, 
- 01 montagem oersted com 3 bornes, 
- 02 agulhas magnéticas, 
- 01 base de acrílico para força magnética 170x130mm, 
- 02 hastes com apoios, - 01 bobina para motor elétrico de corrente contínua, 
- 01 balanço de latão 70x155mm, 
- 01 imã ´u´ com suporte metálico, 
- 01 frasco de limalha de ferro 25g, 
- 01 bobina conjugadade 200-400-600 espiras,
- 01 imã cilíndrico emborrachado com cabo, 
- 01 placa de acrílico quadrada 200x200mm, 
- 01 galvanômetro didático u20132ma à 2ma, 
- 01 par de cabos de ligação de 0,5m banana/banana, - 01 circuito-fonte dc 17x1</t>
  </si>
  <si>
    <t xml:space="preserve">( X ) existente   (   ) a construir   (   ) em projeto   (   ) outra situação: </t>
  </si>
  <si>
    <r>
      <t xml:space="preserve">Justificativa: </t>
    </r>
    <r>
      <rPr>
        <sz val="9"/>
        <rFont val="Arial"/>
      </rPr>
      <t>Proporcionar espaços de investigação, para o desenvolvimento de competências e habilidades por meio da construção e aplicação de conceitos de diferentes áreas do conhecimento a fim de investigar e compreender a realidade; selecionar, organizar, relacionar e interpretar dados e informações, a cerca das ciências naturais.</t>
    </r>
  </si>
  <si>
    <t>Microscópio Biológico Binoc Academico 700</t>
  </si>
  <si>
    <t>Maca</t>
  </si>
  <si>
    <t>Conjunto Esqueleto Humano 1,68 cm desarticulado - Diversos</t>
  </si>
  <si>
    <t>Balança Eletrónica de precisão capc. 400g</t>
  </si>
  <si>
    <t>Régua medidora</t>
  </si>
  <si>
    <t>Pelvis Feminina Tamanho natural</t>
  </si>
  <si>
    <t>Torso Humano Bissesual coluna exposta com 24 partes</t>
  </si>
  <si>
    <t>Manequim de Bebê com painel e maleta</t>
  </si>
  <si>
    <t>Pelvis Masculina tamanho natural</t>
  </si>
  <si>
    <t>Sistema urinário masuculino</t>
  </si>
  <si>
    <t>Fígado básico</t>
  </si>
  <si>
    <t>Pâncreas</t>
  </si>
  <si>
    <t>Cérebro com 8 partes</t>
  </si>
  <si>
    <t>Estômago com 2 partes</t>
  </si>
  <si>
    <t>Esqueleto 1.68 padrão com rodas</t>
  </si>
  <si>
    <t>Pulmão de Luxo</t>
  </si>
  <si>
    <t>Sistema urinário feminino</t>
  </si>
  <si>
    <t>HP Compaq 8300 SFF Elite / i7 - 3770 / 1TB / 8GB / AMD Radeon HD 7450 / DVD-RW / Win 8 Pro / Monitor 21,5". Demais especificações no edital. Link Edital: http://www.comprasnet.gov.br/ConsultaLicitacoes/download/download_editais_detalhe.asp?coduasg=158129&amp;modprp=5&amp;numprp=492013</t>
  </si>
  <si>
    <t>Switch 48 portas 
JG976A</t>
  </si>
  <si>
    <t>Projetor LG BS254</t>
  </si>
  <si>
    <t>DOAÇÃO</t>
  </si>
  <si>
    <t>verba</t>
  </si>
  <si>
    <t>cj</t>
  </si>
  <si>
    <t>1. LABORATÓRIO DE INFORMÁTICA</t>
  </si>
  <si>
    <t>2. LABORATÓRIO DE DESENHO</t>
  </si>
  <si>
    <t>3. LABORATÓRIO DE MATERIAIS DE CONSTRUÇÃO E TÉCNICAS CONSTRUTIVAS</t>
  </si>
  <si>
    <t>4. LABORATÓRIO DE MECÂNICA DOS SOLOS</t>
  </si>
  <si>
    <t>5. LABORATÓRIO DE TOPOGRAFIA</t>
  </si>
  <si>
    <t>6. LABORATÓRIO DE ESTRUTURAS</t>
  </si>
  <si>
    <t>7. LABORATÓRIO DE SANEAMENTO</t>
  </si>
  <si>
    <t>8. LABORATÓRIO DE INSTALAÇÕES ELÉTRICAS</t>
  </si>
  <si>
    <t>9. LABORATÓRIO DE HIDRÁULICA</t>
  </si>
  <si>
    <t>10. LABORATÓRIO DE QUÍMICA</t>
  </si>
  <si>
    <t>11. LABORATÓRIO DE FÍSICA</t>
  </si>
  <si>
    <t>12. LABORATÓRIO DE CIÊNCIAS NATURAIS</t>
  </si>
  <si>
    <t>Desenho Técnico e Arquitetônico</t>
  </si>
  <si>
    <t>Materiais e Práticas da Construção Civil</t>
  </si>
  <si>
    <t>Matemática Aplicada</t>
  </si>
  <si>
    <t>Mecânica dos Solos e Fundações</t>
  </si>
  <si>
    <t>Modelagem da Informação da Construção</t>
  </si>
  <si>
    <t>Construção Civil</t>
  </si>
  <si>
    <t>Instalações Hidrossanitárias</t>
  </si>
  <si>
    <t>Planejamento e Orçamento de Edificações</t>
  </si>
  <si>
    <t>Gestão Empresarial e Empreendedorismo</t>
  </si>
  <si>
    <t>Técnico em Edificações Integrado</t>
  </si>
  <si>
    <t>Engenharia - A ser contratado</t>
  </si>
  <si>
    <t>Técnico em Edificações Subsequente 2018.1</t>
  </si>
  <si>
    <t>CH semanal TOTAL</t>
  </si>
  <si>
    <t>CH anual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</si>
</sst>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quot;R$ &quot;* #,##0.00_-;&quot;-R$ &quot;* #,##0.00_-;_-&quot;R$ &quot;* \-??_-;_-@_-"/>
    <numFmt numFmtId="165" formatCode="_(* #,##0.00_);_(* \(#,##0.00\);_(* \-??_);_(@_)"/>
    <numFmt numFmtId="166" formatCode="&quot;R$ &quot;#,##0.00"/>
    <numFmt numFmtId="167" formatCode="_-* #,##0_-;\-* #,##0_-;_-* &quot;-&quot;??_-;_-@_-"/>
    <numFmt numFmtId="168" formatCode="_-&quot;R$ &quot;* #,##0.00_-;&quot;-R$ &quot;* #,##0.00_-;_-&quot;R$ &quot;* \-??_-;_-@"/>
  </numFmts>
  <fonts count="28">
    <font>
      <sz val="10"/>
      <color rgb="FF000000"/>
      <name val="Arial"/>
      <family val="2"/>
      <charset val="1"/>
    </font>
    <font>
      <b/>
      <sz val="10"/>
      <color rgb="FF000000"/>
      <name val="Calibri"/>
      <family val="2"/>
      <charset val="1"/>
    </font>
    <font>
      <b/>
      <sz val="10"/>
      <color rgb="FF000000"/>
      <name val="Arial"/>
      <family val="2"/>
      <charset val="1"/>
    </font>
    <font>
      <sz val="10"/>
      <color rgb="FF000000"/>
      <name val="Calibri"/>
      <family val="2"/>
      <charset val="1"/>
    </font>
    <font>
      <sz val="9.5"/>
      <color rgb="FF000000"/>
      <name val="Arial"/>
      <family val="2"/>
      <charset val="1"/>
    </font>
    <font>
      <b/>
      <sz val="12"/>
      <color rgb="FF000000"/>
      <name val="Arial"/>
      <family val="2"/>
      <charset val="1"/>
    </font>
    <font>
      <b/>
      <sz val="14"/>
      <color rgb="FF000000"/>
      <name val="Arial"/>
      <family val="2"/>
      <charset val="1"/>
    </font>
    <font>
      <b/>
      <sz val="14"/>
      <name val="Arial"/>
      <family val="2"/>
      <charset val="1"/>
    </font>
    <font>
      <b/>
      <sz val="12"/>
      <name val="Arial"/>
      <family val="2"/>
      <charset val="1"/>
    </font>
    <font>
      <sz val="10"/>
      <name val="Arial"/>
      <family val="2"/>
      <charset val="1"/>
    </font>
    <font>
      <sz val="10"/>
      <color rgb="FF000000"/>
      <name val="Arial"/>
      <family val="2"/>
      <charset val="1"/>
    </font>
    <font>
      <sz val="10"/>
      <color rgb="FF000000"/>
      <name val="Arial"/>
      <family val="2"/>
    </font>
    <font>
      <sz val="9"/>
      <color rgb="FF000000"/>
      <name val="Arial"/>
      <family val="2"/>
    </font>
    <font>
      <b/>
      <sz val="10"/>
      <color rgb="FFFF0000"/>
      <name val="Arial"/>
      <family val="2"/>
    </font>
    <font>
      <b/>
      <sz val="16"/>
      <color rgb="FF000000"/>
      <name val="Arial"/>
      <family val="2"/>
      <charset val="1"/>
    </font>
    <font>
      <b/>
      <sz val="14"/>
      <color rgb="FF000000"/>
      <name val="Arial"/>
      <family val="2"/>
    </font>
    <font>
      <sz val="10"/>
      <name val="Calibri"/>
      <family val="2"/>
      <charset val="1"/>
    </font>
    <font>
      <sz val="10"/>
      <color rgb="FF000000"/>
      <name val="Arial"/>
    </font>
    <font>
      <b/>
      <sz val="10"/>
      <color rgb="FF000000"/>
      <name val="Arial"/>
      <family val="2"/>
    </font>
    <font>
      <sz val="14"/>
      <color rgb="FF000000"/>
      <name val="Arial"/>
      <family val="2"/>
    </font>
    <font>
      <i/>
      <sz val="10"/>
      <color theme="1"/>
      <name val="Arial"/>
      <family val="2"/>
    </font>
    <font>
      <b/>
      <sz val="16"/>
      <color rgb="FF000000"/>
      <name val="Arial"/>
    </font>
    <font>
      <sz val="10"/>
      <name val="Arial"/>
    </font>
    <font>
      <b/>
      <sz val="14"/>
      <color rgb="FF000000"/>
      <name val="Arial"/>
    </font>
    <font>
      <b/>
      <sz val="12"/>
      <name val="Arial"/>
    </font>
    <font>
      <b/>
      <sz val="10"/>
      <name val="Arial"/>
    </font>
    <font>
      <sz val="9"/>
      <name val="Arial"/>
    </font>
    <font>
      <sz val="10"/>
      <name val="&quot;Verdana&quot;"/>
    </font>
  </fonts>
  <fills count="12">
    <fill>
      <patternFill patternType="none"/>
    </fill>
    <fill>
      <patternFill patternType="gray125"/>
    </fill>
    <fill>
      <patternFill patternType="solid">
        <fgColor rgb="FFF2F2F2"/>
        <bgColor rgb="FFEFEFEF"/>
      </patternFill>
    </fill>
    <fill>
      <patternFill patternType="solid">
        <fgColor rgb="FFDDDDDD"/>
        <bgColor rgb="FFD9D9D9"/>
      </patternFill>
    </fill>
    <fill>
      <patternFill patternType="solid">
        <fgColor rgb="FFC5D9F1"/>
        <bgColor rgb="FFD8D8D8"/>
      </patternFill>
    </fill>
    <fill>
      <patternFill patternType="solid">
        <fgColor rgb="FFFFFFFF"/>
        <bgColor rgb="FFF2F2F2"/>
      </patternFill>
    </fill>
    <fill>
      <patternFill patternType="solid">
        <fgColor theme="0"/>
        <bgColor rgb="FFEFEFEF"/>
      </patternFill>
    </fill>
    <fill>
      <patternFill patternType="solid">
        <fgColor theme="1"/>
        <bgColor rgb="FFD8D8D8"/>
      </patternFill>
    </fill>
    <fill>
      <patternFill patternType="solid">
        <fgColor theme="2" tint="-9.9978637043366805E-2"/>
        <bgColor indexed="64"/>
      </patternFill>
    </fill>
    <fill>
      <patternFill patternType="solid">
        <fgColor rgb="FFFFFFFF"/>
        <bgColor indexed="64"/>
      </patternFill>
    </fill>
    <fill>
      <patternFill patternType="solid">
        <fgColor rgb="FFFFFFFF"/>
        <bgColor rgb="FFFFFFFF"/>
      </patternFill>
    </fill>
    <fill>
      <patternFill patternType="solid">
        <fgColor rgb="FFF2F2F2"/>
        <bgColor rgb="FFF2F2F2"/>
      </patternFill>
    </fill>
  </fills>
  <borders count="45">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ck">
        <color indexed="64"/>
      </left>
      <right style="thick">
        <color indexed="64"/>
      </right>
      <top style="thick">
        <color indexed="64"/>
      </top>
      <bottom style="thick">
        <color indexed="64"/>
      </bottom>
      <diagonal/>
    </border>
    <border>
      <left/>
      <right style="thin">
        <color indexed="64"/>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CCCCCC"/>
      </left>
      <right style="thin">
        <color rgb="FF000000"/>
      </right>
      <top style="thin">
        <color rgb="FFCCCCCC"/>
      </top>
      <bottom style="thin">
        <color rgb="FF000000"/>
      </bottom>
      <diagonal/>
    </border>
    <border>
      <left/>
      <right style="thin">
        <color rgb="FF000000"/>
      </right>
      <top/>
      <bottom/>
      <diagonal/>
    </border>
  </borders>
  <cellStyleXfs count="6">
    <xf numFmtId="0" fontId="0" fillId="0" borderId="0"/>
    <xf numFmtId="164" fontId="10" fillId="0" borderId="0" applyBorder="0" applyProtection="0"/>
    <xf numFmtId="0" fontId="11" fillId="0" borderId="0"/>
    <xf numFmtId="0" fontId="17" fillId="0" borderId="0"/>
    <xf numFmtId="164" fontId="10" fillId="0" borderId="0" applyBorder="0" applyProtection="0"/>
    <xf numFmtId="43" fontId="10" fillId="0" borderId="0" applyFont="0" applyFill="0" applyBorder="0" applyAlignment="0" applyProtection="0"/>
  </cellStyleXfs>
  <cellXfs count="171">
    <xf numFmtId="0" fontId="0" fillId="0" borderId="0" xfId="0"/>
    <xf numFmtId="0" fontId="0" fillId="5" borderId="0" xfId="0" applyFont="1" applyFill="1" applyBorder="1" applyAlignment="1">
      <alignment horizontal="center" vertical="center" wrapText="1"/>
    </xf>
    <xf numFmtId="0" fontId="9" fillId="5" borderId="7" xfId="0" applyFont="1" applyFill="1" applyBorder="1" applyAlignment="1">
      <alignment horizontal="center" vertical="center"/>
    </xf>
    <xf numFmtId="0" fontId="9" fillId="5" borderId="7" xfId="0" applyFont="1" applyFill="1" applyBorder="1" applyAlignment="1">
      <alignment horizontal="center" vertical="center" wrapText="1"/>
    </xf>
    <xf numFmtId="0" fontId="9" fillId="2" borderId="7" xfId="0" applyFont="1" applyFill="1" applyBorder="1" applyAlignment="1">
      <alignment horizontal="center" vertical="center"/>
    </xf>
    <xf numFmtId="164" fontId="9" fillId="5" borderId="7" xfId="1" applyFont="1" applyFill="1" applyBorder="1" applyAlignment="1" applyProtection="1">
      <alignment horizontal="center" vertical="center" wrapText="1"/>
    </xf>
    <xf numFmtId="164" fontId="9" fillId="2" borderId="7" xfId="1" applyFont="1" applyFill="1" applyBorder="1" applyAlignment="1" applyProtection="1">
      <alignment horizontal="center" vertical="center"/>
    </xf>
    <xf numFmtId="0" fontId="9" fillId="5" borderId="8" xfId="0" applyFont="1" applyFill="1" applyBorder="1" applyAlignment="1">
      <alignment horizontal="center" vertical="center"/>
    </xf>
    <xf numFmtId="49" fontId="9" fillId="5" borderId="9" xfId="0" applyNumberFormat="1" applyFont="1" applyFill="1" applyBorder="1" applyAlignment="1">
      <alignment horizontal="center" vertical="center"/>
    </xf>
    <xf numFmtId="0" fontId="9" fillId="5" borderId="9" xfId="0" applyFont="1" applyFill="1" applyBorder="1" applyAlignment="1">
      <alignment horizontal="center" vertical="center" wrapText="1"/>
    </xf>
    <xf numFmtId="0" fontId="9" fillId="5" borderId="9" xfId="0" applyFont="1" applyFill="1" applyBorder="1" applyAlignment="1">
      <alignment horizontal="center" vertical="center"/>
    </xf>
    <xf numFmtId="164" fontId="9" fillId="5" borderId="9" xfId="1" applyFont="1" applyFill="1" applyBorder="1" applyAlignment="1" applyProtection="1">
      <alignment horizontal="center" vertical="center"/>
    </xf>
    <xf numFmtId="165" fontId="9" fillId="5" borderId="11" xfId="0" applyNumberFormat="1" applyFont="1" applyFill="1" applyBorder="1" applyAlignment="1">
      <alignment horizontal="center" vertical="center"/>
    </xf>
    <xf numFmtId="0" fontId="9" fillId="5" borderId="11" xfId="0" applyFont="1" applyFill="1" applyBorder="1" applyAlignment="1">
      <alignment horizontal="center" vertical="center"/>
    </xf>
    <xf numFmtId="164" fontId="9" fillId="5" borderId="11" xfId="1" applyFont="1" applyFill="1" applyBorder="1" applyAlignment="1" applyProtection="1">
      <alignment horizontal="center" vertical="center"/>
    </xf>
    <xf numFmtId="166" fontId="9" fillId="5" borderId="11" xfId="1" applyNumberFormat="1" applyFont="1" applyFill="1" applyBorder="1" applyAlignment="1" applyProtection="1">
      <alignment horizontal="center" vertical="center"/>
    </xf>
    <xf numFmtId="0" fontId="3" fillId="0" borderId="6" xfId="0" applyFont="1" applyBorder="1" applyAlignment="1">
      <alignment vertical="center" wrapText="1"/>
    </xf>
    <xf numFmtId="0" fontId="0" fillId="0" borderId="0" xfId="0" applyAlignment="1">
      <alignment horizontal="center" vertical="center"/>
    </xf>
    <xf numFmtId="0" fontId="0" fillId="0" borderId="0" xfId="0" applyAlignment="1">
      <alignment vertical="center" wrapText="1"/>
    </xf>
    <xf numFmtId="0" fontId="0" fillId="0" borderId="7" xfId="0" applyBorder="1" applyAlignment="1">
      <alignment horizontal="center" vertical="center"/>
    </xf>
    <xf numFmtId="164" fontId="0" fillId="0" borderId="7" xfId="1" applyFont="1" applyBorder="1" applyAlignment="1">
      <alignment horizontal="center" vertical="center"/>
    </xf>
    <xf numFmtId="0" fontId="0" fillId="0" borderId="0" xfId="0"/>
    <xf numFmtId="164" fontId="9" fillId="6" borderId="7" xfId="1" applyFont="1" applyFill="1" applyBorder="1" applyAlignment="1" applyProtection="1">
      <alignment horizontal="center" vertical="center"/>
    </xf>
    <xf numFmtId="0" fontId="9" fillId="5" borderId="14" xfId="0" applyFont="1" applyFill="1" applyBorder="1" applyAlignment="1">
      <alignment horizontal="center" vertical="center"/>
    </xf>
    <xf numFmtId="0" fontId="9" fillId="5" borderId="15" xfId="0" applyFont="1" applyFill="1" applyBorder="1" applyAlignment="1">
      <alignment horizontal="center" vertical="center" wrapText="1"/>
    </xf>
    <xf numFmtId="0" fontId="9" fillId="5" borderId="15" xfId="0" applyFont="1" applyFill="1" applyBorder="1" applyAlignment="1">
      <alignment horizontal="center" vertical="center"/>
    </xf>
    <xf numFmtId="0" fontId="9" fillId="5" borderId="0" xfId="0" applyFont="1" applyFill="1" applyBorder="1" applyAlignment="1">
      <alignment vertical="center"/>
    </xf>
    <xf numFmtId="0" fontId="9" fillId="5" borderId="16" xfId="0" applyFont="1" applyFill="1" applyBorder="1" applyAlignment="1">
      <alignment vertical="center"/>
    </xf>
    <xf numFmtId="166" fontId="9" fillId="5" borderId="16" xfId="0" applyNumberFormat="1" applyFont="1" applyFill="1" applyBorder="1" applyAlignment="1">
      <alignment vertical="center"/>
    </xf>
    <xf numFmtId="0" fontId="13" fillId="0" borderId="0" xfId="0" applyFont="1" applyAlignment="1">
      <alignment vertical="center" wrapText="1"/>
    </xf>
    <xf numFmtId="0" fontId="18" fillId="8" borderId="7" xfId="0" applyFont="1" applyFill="1" applyBorder="1" applyAlignment="1">
      <alignment horizontal="center" vertical="center" wrapText="1"/>
    </xf>
    <xf numFmtId="46" fontId="11" fillId="0" borderId="4" xfId="0" applyNumberFormat="1" applyFont="1" applyBorder="1" applyAlignment="1">
      <alignment vertical="center"/>
    </xf>
    <xf numFmtId="0" fontId="0" fillId="2" borderId="2" xfId="0" applyFill="1" applyBorder="1" applyAlignment="1">
      <alignment vertical="center" textRotation="90" wrapText="1"/>
    </xf>
    <xf numFmtId="0" fontId="9" fillId="2" borderId="3" xfId="0" applyFont="1" applyFill="1" applyBorder="1" applyAlignment="1">
      <alignment vertical="center" wrapText="1"/>
    </xf>
    <xf numFmtId="0" fontId="1" fillId="2" borderId="3"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7" xfId="0" applyFont="1" applyFill="1" applyBorder="1" applyAlignment="1">
      <alignment horizontal="center" vertical="center" wrapText="1"/>
    </xf>
    <xf numFmtId="0" fontId="0" fillId="0" borderId="0" xfId="0" applyAlignment="1">
      <alignment vertical="center"/>
    </xf>
    <xf numFmtId="0" fontId="16" fillId="0" borderId="5" xfId="0" applyFont="1" applyBorder="1" applyAlignment="1">
      <alignment horizontal="right" vertical="center" wrapText="1"/>
    </xf>
    <xf numFmtId="0" fontId="3" fillId="0" borderId="5" xfId="0" applyFont="1" applyBorder="1" applyAlignment="1">
      <alignment vertical="center" wrapText="1"/>
    </xf>
    <xf numFmtId="0" fontId="0" fillId="0" borderId="5" xfId="0" applyBorder="1" applyAlignment="1">
      <alignment vertical="center" wrapText="1"/>
    </xf>
    <xf numFmtId="0" fontId="16" fillId="0" borderId="6" xfId="0" applyFont="1" applyBorder="1" applyAlignment="1">
      <alignment horizontal="right" vertical="center" wrapText="1"/>
    </xf>
    <xf numFmtId="0" fontId="0" fillId="0" borderId="6" xfId="0" applyBorder="1" applyAlignment="1">
      <alignment vertical="center" wrapText="1"/>
    </xf>
    <xf numFmtId="0" fontId="12" fillId="0" borderId="0" xfId="0" applyFont="1" applyFill="1" applyAlignment="1">
      <alignment horizontal="left" vertical="center" wrapText="1"/>
    </xf>
    <xf numFmtId="0" fontId="0" fillId="4" borderId="6" xfId="0" applyFill="1" applyBorder="1" applyAlignment="1">
      <alignment vertical="center" wrapText="1"/>
    </xf>
    <xf numFmtId="0" fontId="0" fillId="7" borderId="6" xfId="0" applyFill="1" applyBorder="1" applyAlignment="1">
      <alignment vertical="center" wrapText="1"/>
    </xf>
    <xf numFmtId="46" fontId="0" fillId="0" borderId="5" xfId="0" applyNumberFormat="1" applyBorder="1" applyAlignment="1">
      <alignment vertical="center" wrapText="1"/>
    </xf>
    <xf numFmtId="0" fontId="0" fillId="0" borderId="0" xfId="0" applyFill="1" applyAlignment="1">
      <alignment vertical="center"/>
    </xf>
    <xf numFmtId="0" fontId="3" fillId="0" borderId="6" xfId="0" applyFont="1" applyBorder="1" applyAlignment="1">
      <alignment horizontal="right" vertical="center" wrapText="1"/>
    </xf>
    <xf numFmtId="0" fontId="9" fillId="0" borderId="0" xfId="0" applyFont="1" applyAlignment="1">
      <alignment vertical="center"/>
    </xf>
    <xf numFmtId="0" fontId="0" fillId="0" borderId="5" xfId="0" applyBorder="1" applyAlignment="1">
      <alignment horizontal="center" vertical="center" wrapText="1"/>
    </xf>
    <xf numFmtId="2" fontId="18" fillId="8" borderId="7" xfId="5" applyNumberFormat="1" applyFont="1" applyFill="1" applyBorder="1" applyAlignment="1">
      <alignment horizontal="center" vertical="center" wrapText="1"/>
    </xf>
    <xf numFmtId="0" fontId="0" fillId="0" borderId="7" xfId="0" applyBorder="1" applyAlignment="1">
      <alignment vertical="center" wrapText="1"/>
    </xf>
    <xf numFmtId="2" fontId="0" fillId="0" borderId="0" xfId="5" applyNumberFormat="1" applyFont="1" applyAlignment="1">
      <alignment horizontal="center" vertical="center" wrapText="1"/>
    </xf>
    <xf numFmtId="0" fontId="0" fillId="0" borderId="0" xfId="0" applyAlignment="1">
      <alignment horizontal="center" vertical="center" wrapText="1"/>
    </xf>
    <xf numFmtId="0" fontId="18" fillId="8" borderId="7" xfId="0" applyFont="1" applyFill="1" applyBorder="1" applyAlignment="1">
      <alignment horizontal="left" vertical="center" wrapText="1"/>
    </xf>
    <xf numFmtId="0" fontId="0" fillId="0" borderId="0" xfId="0" applyAlignment="1">
      <alignment horizontal="left" vertical="center" wrapText="1"/>
    </xf>
    <xf numFmtId="2" fontId="0" fillId="0" borderId="7" xfId="5" applyNumberFormat="1" applyFont="1"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left" vertical="center" wrapText="1"/>
    </xf>
    <xf numFmtId="1" fontId="0" fillId="0" borderId="7" xfId="5" applyNumberFormat="1" applyFont="1" applyBorder="1" applyAlignment="1">
      <alignment horizontal="center" vertical="center" wrapText="1"/>
    </xf>
    <xf numFmtId="2" fontId="0" fillId="0" borderId="7" xfId="5" applyNumberFormat="1" applyFont="1" applyBorder="1" applyAlignment="1">
      <alignment vertical="center" wrapText="1"/>
    </xf>
    <xf numFmtId="0" fontId="0" fillId="0" borderId="7" xfId="0"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43" fontId="0" fillId="0" borderId="0" xfId="0" applyNumberFormat="1"/>
    <xf numFmtId="167" fontId="0" fillId="0" borderId="0" xfId="0" applyNumberFormat="1"/>
    <xf numFmtId="0" fontId="2" fillId="3" borderId="7" xfId="0" applyFont="1" applyFill="1" applyBorder="1" applyAlignment="1">
      <alignment horizontal="center" vertical="center"/>
    </xf>
    <xf numFmtId="0" fontId="2" fillId="3" borderId="7" xfId="0" applyFont="1" applyFill="1" applyBorder="1" applyAlignment="1">
      <alignment horizontal="center" vertical="center" wrapText="1"/>
    </xf>
    <xf numFmtId="0" fontId="11" fillId="0" borderId="7" xfId="0" applyFont="1" applyBorder="1" applyAlignment="1">
      <alignment horizontal="center" vertical="center"/>
    </xf>
    <xf numFmtId="0" fontId="11" fillId="0" borderId="7" xfId="0" applyFont="1" applyBorder="1" applyAlignment="1">
      <alignment vertical="center" wrapText="1"/>
    </xf>
    <xf numFmtId="0" fontId="22" fillId="10" borderId="34" xfId="0" applyFont="1" applyFill="1" applyBorder="1" applyAlignment="1">
      <alignment horizontal="center" vertical="center"/>
    </xf>
    <xf numFmtId="0" fontId="22" fillId="10" borderId="35" xfId="0" applyFont="1" applyFill="1" applyBorder="1" applyAlignment="1">
      <alignment horizontal="center" vertical="center" wrapText="1"/>
    </xf>
    <xf numFmtId="0" fontId="22" fillId="10" borderId="35" xfId="0" applyFont="1" applyFill="1" applyBorder="1" applyAlignment="1">
      <alignment horizontal="center" vertical="center"/>
    </xf>
    <xf numFmtId="0" fontId="22" fillId="10" borderId="36" xfId="0" applyFont="1" applyFill="1" applyBorder="1" applyAlignment="1">
      <alignment horizontal="center" vertical="center"/>
    </xf>
    <xf numFmtId="0" fontId="0" fillId="0" borderId="36" xfId="0" applyFont="1" applyBorder="1" applyAlignment="1">
      <alignment horizontal="center" vertical="center" wrapText="1"/>
    </xf>
    <xf numFmtId="0" fontId="22" fillId="11" borderId="36" xfId="0" applyFont="1" applyFill="1" applyBorder="1" applyAlignment="1">
      <alignment horizontal="center" vertical="center"/>
    </xf>
    <xf numFmtId="168" fontId="0" fillId="0" borderId="36" xfId="0" applyNumberFormat="1" applyFont="1" applyBorder="1" applyAlignment="1">
      <alignment horizontal="center" vertical="center"/>
    </xf>
    <xf numFmtId="168" fontId="22" fillId="11" borderId="36" xfId="0" applyNumberFormat="1" applyFont="1" applyFill="1" applyBorder="1" applyAlignment="1">
      <alignment horizontal="center" vertical="center"/>
    </xf>
    <xf numFmtId="0" fontId="0" fillId="0" borderId="36" xfId="0" applyFont="1" applyBorder="1" applyAlignment="1">
      <alignment horizontal="center" vertical="center"/>
    </xf>
    <xf numFmtId="168" fontId="22" fillId="10" borderId="36" xfId="0" applyNumberFormat="1" applyFont="1" applyFill="1" applyBorder="1" applyAlignment="1">
      <alignment horizontal="center" vertical="center" wrapText="1"/>
    </xf>
    <xf numFmtId="0" fontId="22" fillId="10" borderId="37" xfId="0" applyFont="1" applyFill="1" applyBorder="1" applyAlignment="1">
      <alignment horizontal="center" vertical="center"/>
    </xf>
    <xf numFmtId="49" fontId="22" fillId="10" borderId="38" xfId="0" applyNumberFormat="1" applyFont="1" applyFill="1" applyBorder="1" applyAlignment="1">
      <alignment horizontal="center" vertical="center"/>
    </xf>
    <xf numFmtId="0" fontId="22" fillId="10" borderId="38" xfId="0" applyFont="1" applyFill="1" applyBorder="1" applyAlignment="1">
      <alignment horizontal="center" vertical="center"/>
    </xf>
    <xf numFmtId="168" fontId="22" fillId="10" borderId="38" xfId="0" applyNumberFormat="1" applyFont="1" applyFill="1" applyBorder="1" applyAlignment="1">
      <alignment horizontal="center" vertical="center"/>
    </xf>
    <xf numFmtId="165" fontId="22" fillId="10" borderId="42" xfId="0" applyNumberFormat="1" applyFont="1" applyFill="1" applyBorder="1" applyAlignment="1">
      <alignment horizontal="center" vertical="center"/>
    </xf>
    <xf numFmtId="0" fontId="22" fillId="10" borderId="42" xfId="0" applyFont="1" applyFill="1" applyBorder="1" applyAlignment="1">
      <alignment horizontal="center" vertical="center"/>
    </xf>
    <xf numFmtId="168" fontId="22" fillId="10" borderId="42" xfId="0" applyNumberFormat="1" applyFont="1" applyFill="1" applyBorder="1" applyAlignment="1">
      <alignment horizontal="center" vertical="center"/>
    </xf>
    <xf numFmtId="166" fontId="22" fillId="10" borderId="42" xfId="0" applyNumberFormat="1" applyFont="1" applyFill="1" applyBorder="1" applyAlignment="1">
      <alignment horizontal="center" vertical="center"/>
    </xf>
    <xf numFmtId="0" fontId="22" fillId="0" borderId="36" xfId="0" applyFont="1" applyBorder="1" applyAlignment="1">
      <alignment horizontal="center" vertical="center"/>
    </xf>
    <xf numFmtId="0" fontId="0" fillId="0" borderId="36" xfId="0" applyFont="1" applyBorder="1" applyAlignment="1">
      <alignment horizontal="left" vertical="center" wrapText="1"/>
    </xf>
    <xf numFmtId="0" fontId="22" fillId="10" borderId="30" xfId="0" applyFont="1" applyFill="1" applyBorder="1" applyAlignment="1">
      <alignment horizontal="left" vertical="center" wrapText="1"/>
    </xf>
    <xf numFmtId="0" fontId="22" fillId="10" borderId="44" xfId="0" applyFont="1" applyFill="1" applyBorder="1" applyAlignment="1">
      <alignment horizontal="left" vertical="center" wrapText="1"/>
    </xf>
    <xf numFmtId="0" fontId="22" fillId="10" borderId="27" xfId="0" applyFont="1" applyFill="1" applyBorder="1" applyAlignment="1">
      <alignment horizontal="left" vertical="center" wrapText="1"/>
    </xf>
    <xf numFmtId="0" fontId="0" fillId="0" borderId="9" xfId="0" applyBorder="1" applyAlignment="1">
      <alignment horizontal="center" vertical="center"/>
    </xf>
    <xf numFmtId="0" fontId="9" fillId="2" borderId="9" xfId="0" applyFont="1" applyFill="1" applyBorder="1" applyAlignment="1">
      <alignment horizontal="center" vertical="center"/>
    </xf>
    <xf numFmtId="164" fontId="9" fillId="5" borderId="9" xfId="1" applyFont="1" applyFill="1" applyBorder="1" applyAlignment="1" applyProtection="1">
      <alignment horizontal="center" vertical="center" wrapText="1"/>
    </xf>
    <xf numFmtId="0" fontId="4" fillId="5" borderId="0" xfId="0" applyFont="1" applyFill="1" applyAlignment="1">
      <alignment vertical="center"/>
    </xf>
    <xf numFmtId="0" fontId="0" fillId="5" borderId="0" xfId="0" applyFont="1" applyFill="1" applyAlignment="1">
      <alignment vertical="center"/>
    </xf>
    <xf numFmtId="0" fontId="15" fillId="0" borderId="0" xfId="0" applyFont="1" applyBorder="1" applyAlignment="1">
      <alignment vertical="center"/>
    </xf>
    <xf numFmtId="0" fontId="0" fillId="0" borderId="0" xfId="0" applyBorder="1" applyAlignment="1">
      <alignment vertical="center"/>
    </xf>
    <xf numFmtId="0" fontId="0" fillId="10" borderId="0" xfId="0" applyFont="1" applyFill="1" applyBorder="1" applyAlignment="1">
      <alignment vertical="center"/>
    </xf>
    <xf numFmtId="0" fontId="27" fillId="0" borderId="0" xfId="0" applyFont="1" applyAlignment="1">
      <alignment horizontal="left" vertical="center" wrapText="1"/>
    </xf>
    <xf numFmtId="0" fontId="27" fillId="0" borderId="33" xfId="0" applyFont="1" applyBorder="1" applyAlignment="1">
      <alignment horizontal="left" vertical="center" wrapText="1"/>
    </xf>
    <xf numFmtId="0" fontId="27" fillId="0" borderId="30" xfId="0" applyFont="1" applyBorder="1" applyAlignment="1">
      <alignment horizontal="left" vertical="center" wrapText="1"/>
    </xf>
    <xf numFmtId="0" fontId="27" fillId="0" borderId="36" xfId="0" applyFont="1" applyBorder="1" applyAlignment="1">
      <alignment horizontal="left" vertical="center" wrapText="1"/>
    </xf>
    <xf numFmtId="0" fontId="27" fillId="0" borderId="35" xfId="0" applyFont="1" applyBorder="1" applyAlignment="1">
      <alignment horizontal="left" vertical="center" wrapText="1"/>
    </xf>
    <xf numFmtId="0" fontId="4"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22" fillId="10" borderId="38" xfId="0" applyFont="1" applyFill="1" applyBorder="1" applyAlignment="1">
      <alignment horizontal="left" vertical="center" wrapText="1"/>
    </xf>
    <xf numFmtId="0" fontId="0" fillId="10" borderId="0" xfId="0" applyFont="1" applyFill="1" applyBorder="1" applyAlignment="1">
      <alignment horizontal="left" vertical="center" wrapText="1"/>
    </xf>
    <xf numFmtId="0" fontId="0" fillId="0" borderId="43" xfId="0" applyFont="1" applyBorder="1" applyAlignment="1">
      <alignment horizontal="left" vertical="center" wrapText="1"/>
    </xf>
    <xf numFmtId="0" fontId="0" fillId="5" borderId="0" xfId="0" applyFont="1" applyFill="1" applyAlignment="1">
      <alignment horizontal="left" vertical="center" wrapText="1"/>
    </xf>
    <xf numFmtId="0" fontId="3" fillId="0" borderId="4" xfId="0" applyFont="1" applyBorder="1" applyAlignment="1">
      <alignment vertical="center" wrapText="1"/>
    </xf>
    <xf numFmtId="0" fontId="1" fillId="2" borderId="1" xfId="0" applyFont="1" applyFill="1" applyBorder="1" applyAlignment="1">
      <alignment horizontal="center" vertical="center" textRotation="90" wrapText="1"/>
    </xf>
    <xf numFmtId="0" fontId="1" fillId="2" borderId="2" xfId="0" applyFont="1" applyFill="1" applyBorder="1" applyAlignment="1">
      <alignment horizontal="center" vertical="center" textRotation="90" wrapText="1"/>
    </xf>
    <xf numFmtId="0" fontId="18" fillId="8" borderId="0" xfId="0" applyFont="1" applyFill="1" applyAlignment="1">
      <alignment horizontal="center" vertical="center" wrapText="1"/>
    </xf>
    <xf numFmtId="0" fontId="0" fillId="10" borderId="31" xfId="0" applyFont="1" applyFill="1" applyBorder="1" applyAlignment="1">
      <alignment horizontal="center" vertical="center"/>
    </xf>
    <xf numFmtId="0" fontId="22" fillId="0" borderId="32" xfId="0" applyFont="1" applyBorder="1" applyAlignment="1">
      <alignment vertical="center"/>
    </xf>
    <xf numFmtId="0" fontId="22" fillId="0" borderId="33" xfId="0" applyFont="1" applyBorder="1" applyAlignment="1">
      <alignment vertical="center"/>
    </xf>
    <xf numFmtId="0" fontId="22" fillId="10" borderId="39" xfId="0" applyFont="1" applyFill="1" applyBorder="1" applyAlignment="1">
      <alignment horizontal="center" vertical="center"/>
    </xf>
    <xf numFmtId="0" fontId="22" fillId="0" borderId="40" xfId="0" applyFont="1" applyBorder="1" applyAlignment="1">
      <alignment vertical="center"/>
    </xf>
    <xf numFmtId="0" fontId="22" fillId="0" borderId="41" xfId="0" applyFont="1" applyBorder="1" applyAlignment="1">
      <alignment vertical="center"/>
    </xf>
    <xf numFmtId="0" fontId="21" fillId="10" borderId="25" xfId="0" applyFont="1" applyFill="1" applyBorder="1" applyAlignment="1">
      <alignment horizontal="center" vertical="center"/>
    </xf>
    <xf numFmtId="0" fontId="22" fillId="0" borderId="26" xfId="0" applyFont="1" applyBorder="1" applyAlignment="1">
      <alignment vertical="center"/>
    </xf>
    <xf numFmtId="0" fontId="22" fillId="0" borderId="27"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2" fillId="0" borderId="30" xfId="0" applyFont="1" applyBorder="1" applyAlignment="1">
      <alignment vertical="center"/>
    </xf>
    <xf numFmtId="0" fontId="23" fillId="0" borderId="25" xfId="0" applyFont="1" applyBorder="1" applyAlignment="1">
      <alignment horizontal="center" vertical="center"/>
    </xf>
    <xf numFmtId="0" fontId="25" fillId="0" borderId="25" xfId="0" applyFont="1" applyBorder="1" applyAlignment="1">
      <alignment horizontal="left" vertical="center" wrapText="1"/>
    </xf>
    <xf numFmtId="0" fontId="23" fillId="10" borderId="25" xfId="0" applyFont="1" applyFill="1" applyBorder="1" applyAlignment="1">
      <alignment horizontal="center" vertical="center"/>
    </xf>
    <xf numFmtId="0" fontId="24" fillId="0" borderId="25" xfId="0" applyFont="1" applyBorder="1" applyAlignment="1">
      <alignment horizontal="left" vertical="center" wrapText="1"/>
    </xf>
    <xf numFmtId="0" fontId="9" fillId="5" borderId="10" xfId="0" applyFont="1" applyFill="1" applyBorder="1" applyAlignment="1">
      <alignment horizontal="center" vertical="center"/>
    </xf>
    <xf numFmtId="0" fontId="8" fillId="0" borderId="7" xfId="0" applyFont="1" applyBorder="1" applyAlignment="1">
      <alignment horizontal="left" vertical="center" wrapText="1"/>
    </xf>
    <xf numFmtId="0" fontId="0" fillId="9" borderId="7" xfId="0" applyFill="1" applyBorder="1" applyAlignment="1">
      <alignment vertical="center" wrapText="1"/>
    </xf>
    <xf numFmtId="0" fontId="14" fillId="5" borderId="7" xfId="0" applyFont="1" applyFill="1" applyBorder="1" applyAlignment="1">
      <alignment horizontal="center" vertical="center"/>
    </xf>
    <xf numFmtId="0" fontId="15" fillId="9" borderId="7" xfId="0" applyFont="1" applyFill="1" applyBorder="1" applyAlignment="1">
      <alignment horizontal="center" vertical="center" wrapText="1"/>
    </xf>
    <xf numFmtId="0" fontId="14" fillId="5" borderId="18" xfId="0" applyFont="1" applyFill="1" applyBorder="1" applyAlignment="1">
      <alignment horizontal="center" vertical="center"/>
    </xf>
    <xf numFmtId="0" fontId="14" fillId="5" borderId="19" xfId="0" applyFont="1" applyFill="1" applyBorder="1" applyAlignment="1">
      <alignment horizontal="center" vertical="center"/>
    </xf>
    <xf numFmtId="0" fontId="14" fillId="5" borderId="20" xfId="0" applyFont="1" applyFill="1" applyBorder="1" applyAlignment="1">
      <alignment horizontal="center" vertical="center"/>
    </xf>
    <xf numFmtId="0" fontId="14" fillId="5" borderId="21" xfId="0" applyFont="1" applyFill="1" applyBorder="1" applyAlignment="1">
      <alignment horizontal="center" vertical="center"/>
    </xf>
    <xf numFmtId="0" fontId="14" fillId="5" borderId="12" xfId="0" applyFont="1" applyFill="1" applyBorder="1" applyAlignment="1">
      <alignment horizontal="center" vertical="center"/>
    </xf>
    <xf numFmtId="0" fontId="14" fillId="5" borderId="22"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19" xfId="0" applyFont="1" applyFill="1" applyBorder="1" applyAlignment="1">
      <alignment horizontal="center" vertical="center"/>
    </xf>
    <xf numFmtId="0" fontId="6" fillId="5" borderId="20" xfId="0" applyFont="1" applyFill="1" applyBorder="1" applyAlignment="1">
      <alignment horizontal="center" vertical="center"/>
    </xf>
    <xf numFmtId="0" fontId="6" fillId="5" borderId="21"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22" xfId="0" applyFont="1" applyFill="1" applyBorder="1" applyAlignment="1">
      <alignment horizontal="center" vertical="center"/>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12" xfId="0" applyFont="1" applyBorder="1" applyAlignment="1">
      <alignment horizontal="left" vertical="center" wrapText="1"/>
    </xf>
    <xf numFmtId="0" fontId="8" fillId="0" borderId="22" xfId="0" applyFont="1" applyBorder="1" applyAlignment="1">
      <alignment horizontal="left" vertical="center" wrapText="1"/>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13" xfId="0" applyFont="1" applyFill="1" applyBorder="1" applyAlignment="1">
      <alignment horizontal="center" vertical="center"/>
    </xf>
    <xf numFmtId="0" fontId="4" fillId="5" borderId="0" xfId="0" applyFont="1" applyFill="1" applyBorder="1" applyAlignment="1">
      <alignment horizontal="center" vertical="center"/>
    </xf>
    <xf numFmtId="0" fontId="0" fillId="5" borderId="0"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3" xfId="0" applyFont="1" applyFill="1" applyBorder="1" applyAlignment="1">
      <alignment horizontal="left" vertical="center"/>
    </xf>
    <xf numFmtId="0" fontId="5" fillId="5" borderId="0" xfId="0" applyFont="1" applyFill="1" applyBorder="1" applyAlignment="1">
      <alignment horizontal="left" vertical="center"/>
    </xf>
    <xf numFmtId="0" fontId="6" fillId="5" borderId="0" xfId="0" applyFont="1" applyFill="1" applyBorder="1" applyAlignment="1">
      <alignment horizontal="center" vertical="center"/>
    </xf>
    <xf numFmtId="49" fontId="7" fillId="5" borderId="0" xfId="0" applyNumberFormat="1" applyFont="1" applyFill="1" applyBorder="1" applyAlignment="1">
      <alignment horizontal="center" vertical="center"/>
    </xf>
    <xf numFmtId="0" fontId="2" fillId="5" borderId="3" xfId="0" applyFont="1" applyFill="1" applyBorder="1" applyAlignment="1">
      <alignment horizontal="left" vertical="center"/>
    </xf>
    <xf numFmtId="0" fontId="2" fillId="5" borderId="0" xfId="0" applyFont="1" applyFill="1" applyBorder="1" applyAlignment="1">
      <alignment horizontal="left" vertical="center"/>
    </xf>
    <xf numFmtId="0" fontId="15" fillId="0" borderId="16" xfId="0" applyFont="1" applyBorder="1" applyAlignment="1">
      <alignment horizontal="center" vertical="center"/>
    </xf>
    <xf numFmtId="0" fontId="2" fillId="3" borderId="7" xfId="0" applyFont="1" applyFill="1" applyBorder="1" applyAlignment="1">
      <alignment horizontal="center" vertical="center"/>
    </xf>
  </cellXfs>
  <cellStyles count="6">
    <cellStyle name="Moeda" xfId="1" builtinId="4"/>
    <cellStyle name="Moeda 2" xfId="4"/>
    <cellStyle name="Normal" xfId="0" builtinId="0"/>
    <cellStyle name="Normal 2" xfId="2"/>
    <cellStyle name="Normal 3" xfId="3"/>
    <cellStyle name="Vírgula" xfId="5" builtinId="3"/>
  </cellStyles>
  <dxfs count="3">
    <dxf>
      <numFmt numFmtId="35" formatCode="_-* #,##0.00_-;\-* #,##0.00_-;_-* &quot;-&quot;??_-;_-@_-"/>
    </dxf>
    <dxf>
      <numFmt numFmtId="167" formatCode="_-* #,##0_-;\-* #,##0_-;_-* &quot;-&quot;??_-;_-@_-"/>
    </dxf>
    <dxf>
      <numFmt numFmtId="2" formatCode="0.0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2CC"/>
      <rgbColor rgb="FFEFEFEF"/>
      <rgbColor rgb="FF660066"/>
      <rgbColor rgb="FFFF8080"/>
      <rgbColor rgb="FF0066CC"/>
      <rgbColor rgb="FFC5D9F1"/>
      <rgbColor rgb="FF000080"/>
      <rgbColor rgb="FFFF00FF"/>
      <rgbColor rgb="FFFFFF00"/>
      <rgbColor rgb="FF00FFFF"/>
      <rgbColor rgb="FF800080"/>
      <rgbColor rgb="FF800000"/>
      <rgbColor rgb="FF008080"/>
      <rgbColor rgb="FF0000FF"/>
      <rgbColor rgb="FF00CCFF"/>
      <rgbColor rgb="FFF2F2F2"/>
      <rgbColor rgb="FFD9EAD3"/>
      <rgbColor rgb="FFDDDDDD"/>
      <rgbColor rgb="FFD9D9D9"/>
      <rgbColor rgb="FFFF99CC"/>
      <rgbColor rgb="FFCC99FF"/>
      <rgbColor rgb="FFD8D8D8"/>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42333</xdr:rowOff>
    </xdr:from>
    <xdr:to>
      <xdr:col>2</xdr:col>
      <xdr:colOff>814917</xdr:colOff>
      <xdr:row>6</xdr:row>
      <xdr:rowOff>107700</xdr:rowOff>
    </xdr:to>
    <xdr:pic>
      <xdr:nvPicPr>
        <xdr:cNvPr id="2" name="Imagem 2">
          <a:extLst>
            <a:ext uri="{FF2B5EF4-FFF2-40B4-BE49-F238E27FC236}">
              <a16:creationId xmlns:a16="http://schemas.microsoft.com/office/drawing/2014/main" xmlns="" id="{00000000-0008-0000-0200-000002000000}"/>
            </a:ext>
          </a:extLst>
        </xdr:cNvPr>
        <xdr:cNvPicPr/>
      </xdr:nvPicPr>
      <xdr:blipFill>
        <a:blip xmlns:r="http://schemas.openxmlformats.org/officeDocument/2006/relationships" r:embed="rId1" cstate="print"/>
        <a:stretch/>
      </xdr:blipFill>
      <xdr:spPr>
        <a:xfrm>
          <a:off x="0" y="201083"/>
          <a:ext cx="2063750" cy="1015999"/>
        </a:xfrm>
        <a:prstGeom prst="rect">
          <a:avLst/>
        </a:prstGeom>
        <a:ln w="9360">
          <a:no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umberto Melo" refreshedDate="43258.596999189816" createdVersion="5" refreshedVersion="5" minRefreshableVersion="3" recordCount="436">
  <cacheSource type="worksheet">
    <worksheetSource ref="A5:I500" sheet="PROGEP - CARGA HORÁRIA DOCENTE"/>
  </cacheSource>
  <cacheFields count="10">
    <cacheField name="Nome_x000a_(Preencher com &quot;A contratar&quot; quando se aplicar)" numFmtId="0">
      <sharedItems containsBlank="1" count="28">
        <s v="Biologia - A ser contratado"/>
        <s v="Ceile Cristina Ferreira Nunes"/>
        <s v="Denilson Junio Marques Soares"/>
        <s v="Ed. Física - A ser contratado"/>
        <s v="Engenharia - A ser contratado"/>
        <s v="Evelisy Cristina de Oliveira Nassor"/>
        <s v="Felipe da Silva Alves"/>
        <s v="Felipe Laffiti Assis Soares"/>
        <s v="Geografia - A ser contratado"/>
        <s v="Germano de Oliveira Mattosinho"/>
        <s v="Gustavo Henrique Pereira Luz"/>
        <s v="História - A ser contratado"/>
        <s v="Humberto Coelho de Melo"/>
        <s v="Júnior Henrique Canaval"/>
        <s v="Mônica do Nascimento Barros"/>
        <s v="Paulo Henrique Araújo"/>
        <s v="Stella Maria Gomes Tomé"/>
        <s v="Thiago Pastre Pereira"/>
        <s v="Tobias Ribeiro Ferreira"/>
        <s v="Vinícius Barbosa de Paiva"/>
        <m/>
        <s v="ANO I - Semestre 2019/2"/>
        <s v="Nome_x000a_(Preencher com &quot;A contratar&quot; quando se aplicar)"/>
        <s v="ANO II - Semestre 2020/1"/>
        <s v="ANO II - Semestre 2020/2"/>
        <s v="ANO III - Semestre 2021/1"/>
        <s v="Engenharia - Redistribuição em andamento"/>
        <s v="ANO III - Semestre 2021/2"/>
      </sharedItems>
    </cacheField>
    <cacheField name="Formação" numFmtId="0">
      <sharedItems containsBlank="1"/>
    </cacheField>
    <cacheField name="Regime de Trabalho_x000a_(20h ou 40h)" numFmtId="0">
      <sharedItems containsBlank="1" containsMixedTypes="1" containsNumber="1" containsInteger="1" minValue="40" maxValue="40"/>
    </cacheField>
    <cacheField name="Disciplina_x000a_(Listar, primeiramente, as disciplinas do curso a ser criação e, em seguida, as disciplinas dos demais cursos de atuação)" numFmtId="0">
      <sharedItems containsBlank="1"/>
    </cacheField>
    <cacheField name="Curso" numFmtId="0">
      <sharedItems containsBlank="1"/>
    </cacheField>
    <cacheField name="CH semanal" numFmtId="0">
      <sharedItems containsBlank="1" containsMixedTypes="1" containsNumber="1" minValue="0.83333333333333337" maxValue="5.0000000000000009"/>
    </cacheField>
    <cacheField name="CH semanal total" numFmtId="0">
      <sharedItems containsBlank="1" containsMixedTypes="1" containsNumber="1" minValue="1.6666666666666667" maxValue="15.833333333333336"/>
    </cacheField>
    <cacheField name="CH anual" numFmtId="0">
      <sharedItems containsBlank="1" containsMixedTypes="1" containsNumber="1" containsInteger="1" minValue="30" maxValue="180"/>
    </cacheField>
    <cacheField name="CH anual total" numFmtId="0">
      <sharedItems containsBlank="1" containsMixedTypes="1" containsNumber="1" containsInteger="1" minValue="60" maxValue="570"/>
    </cacheField>
    <cacheField name="Semestre" numFmtId="0">
      <sharedItems containsBlank="1" count="7">
        <s v="2019/1"/>
        <m/>
        <s v="2019/2"/>
        <s v="2020/1"/>
        <s v="2020/2"/>
        <s v="2021/1"/>
        <s v="2021/2"/>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36">
  <r>
    <x v="0"/>
    <s v="A definir"/>
    <n v="40"/>
    <s v="Biologia"/>
    <s v="Técnico em Edificações Integrado"/>
    <n v="1.6666666666666667"/>
    <n v="1.6666666666666667"/>
    <n v="60"/>
    <n v="60"/>
    <x v="0"/>
  </r>
  <r>
    <x v="1"/>
    <s v="Licenciada em Matemáica, Mestre em Estatística e Experimentação Agropecuária"/>
    <n v="40"/>
    <s v="Cálculo Diferencial e Integral I"/>
    <s v="Bacharelado em Engenharia Civil"/>
    <n v="5.0000000000000009"/>
    <n v="6.6666666666666679"/>
    <n v="180"/>
    <n v="240"/>
    <x v="0"/>
  </r>
  <r>
    <x v="1"/>
    <s v="Licenciada em Matemáica, Mestre em Estatística e Experimentação Agropecuária"/>
    <n v="40"/>
    <s v="Economia aplicada e matemática Financeira"/>
    <s v="Bacharelado em Engenharia Civil"/>
    <n v="1.6666666666666667"/>
    <n v="6.6666666666666679"/>
    <n v="60"/>
    <n v="240"/>
    <x v="0"/>
  </r>
  <r>
    <x v="2"/>
    <s v="Licenciado em Matemática, Mestre em Estatística Aplicada e Biometria"/>
    <n v="40"/>
    <s v="Matemática Aplicada"/>
    <s v="Técnico em Edificações Integrado"/>
    <n v="1.6666666666666667"/>
    <n v="7.5"/>
    <n v="60"/>
    <n v="270"/>
    <x v="0"/>
  </r>
  <r>
    <x v="2"/>
    <s v="Licenciado em Matemática, Mestre em Estatística Aplicada e Biometria"/>
    <n v="40"/>
    <s v="Cálculo Diferencial e Integral III"/>
    <s v="Bacharelado em Engenharia Civil"/>
    <n v="3.3333333333333335"/>
    <n v="7.5"/>
    <n v="120"/>
    <n v="270"/>
    <x v="0"/>
  </r>
  <r>
    <x v="2"/>
    <s v="Licenciado em Matemática, Mestre em Estatística Aplicada e Biometria"/>
    <n v="40"/>
    <s v="Equações diferenciais"/>
    <s v="Bacharelado em Engenharia Civil"/>
    <n v="2.5000000000000004"/>
    <n v="7.5"/>
    <n v="90"/>
    <n v="270"/>
    <x v="0"/>
  </r>
  <r>
    <x v="3"/>
    <s v="A definir"/>
    <n v="40"/>
    <s v="Educação Física"/>
    <s v="Técnico em Edificações Integrado"/>
    <n v="1.6666666666666667"/>
    <n v="1.6666666666666667"/>
    <n v="60"/>
    <n v="60"/>
    <x v="0"/>
  </r>
  <r>
    <x v="4"/>
    <s v="A definir"/>
    <n v="40"/>
    <s v="INSTALAÇÕES ELÉTRICAS"/>
    <s v="Técnico em Edificações Subsequente 2018.1"/>
    <n v="1.6666666666666667"/>
    <n v="5.8333333333333339"/>
    <n v="60"/>
    <n v="210"/>
    <x v="0"/>
  </r>
  <r>
    <x v="4"/>
    <s v="A definir"/>
    <n v="40"/>
    <s v="Estruturas Metálicas"/>
    <s v="Bacharelado em Engenharia Civil"/>
    <n v="4.166666666666667"/>
    <n v="5.8333333333333339"/>
    <n v="150"/>
    <n v="210"/>
    <x v="0"/>
  </r>
  <r>
    <x v="5"/>
    <s v="Bacharela em Química, Mestre em Ciências-Química, Doutora em Ciências-Química"/>
    <n v="40"/>
    <s v="Química "/>
    <s v="Técnico em Edificações Integrado"/>
    <n v="1.6666666666666667"/>
    <n v="1.6666666666666667"/>
    <n v="60"/>
    <n v="60"/>
    <x v="0"/>
  </r>
  <r>
    <x v="6"/>
    <s v="Graduado em Engenharia Civil, Mestre em Engenharia Civil, Doutorando em Engenharia Civil"/>
    <n v="40"/>
    <s v="MECÂNICA DOS SOLOS E FUNDAÇÕES"/>
    <s v="Técnico em Edificações Subsequente 2018.1"/>
    <n v="3.3333333333333335"/>
    <n v="14.999999999999998"/>
    <n v="120"/>
    <n v="540"/>
    <x v="0"/>
  </r>
  <r>
    <x v="6"/>
    <s v="Graduado em Engenharia Civil, Mestre em Engenharia Civil, Doutorando em Engenharia Civil"/>
    <n v="40"/>
    <s v="Mecânica dos Solos I"/>
    <s v="Bacharelado em Engenharia Civil"/>
    <n v="4.166666666666667"/>
    <n v="14.999999999999998"/>
    <n v="150"/>
    <n v="540"/>
    <x v="0"/>
  </r>
  <r>
    <x v="6"/>
    <s v="Graduado em Engenharia Civil, Mestre em Engenharia Civil, Doutorando em Engenharia Civil"/>
    <n v="40"/>
    <s v="Eletrotécnica"/>
    <s v="Bacharelado em Engenharia Civil"/>
    <n v="1.6666666666666667"/>
    <n v="14.999999999999998"/>
    <n v="60"/>
    <n v="540"/>
    <x v="0"/>
  </r>
  <r>
    <x v="6"/>
    <s v="Graduado em Engenharia Civil, Mestre em Engenharia Civil, Doutorando em Engenharia Civil"/>
    <n v="40"/>
    <s v="Fundações e estruturas de contenção"/>
    <s v="Bacharelado em Engenharia Civil"/>
    <n v="4.166666666666667"/>
    <n v="14.999999999999998"/>
    <n v="150"/>
    <n v="540"/>
    <x v="0"/>
  </r>
  <r>
    <x v="6"/>
    <s v="Graduado em Engenharia Civil, Mestre em Engenharia Civil, Doutorando em Engenharia Civil"/>
    <n v="40"/>
    <s v="Segurança do Trabalho"/>
    <s v="Bacharelado em Engenharia Civil"/>
    <n v="1.6666666666666667"/>
    <n v="14.999999999999998"/>
    <n v="60"/>
    <n v="540"/>
    <x v="0"/>
  </r>
  <r>
    <x v="7"/>
    <s v="Graduado em Engenharia Civil, Mestrando em Recursos Hídricos, Saneamento e Meio Ambiente"/>
    <n v="40"/>
    <s v="Desenho Técnico e Arquitetônico"/>
    <s v="Técnico em Edificações Integrado"/>
    <n v="3.3333333333333335"/>
    <n v="13.333333333333334"/>
    <n v="120"/>
    <n v="480"/>
    <x v="0"/>
  </r>
  <r>
    <x v="7"/>
    <s v="Graduado em Engenharia Civil, Mestrando em Recursos Hídricos, Saneamento e Meio Ambiente"/>
    <n v="40"/>
    <s v="Desenho Técnico"/>
    <s v="Bacharelado em Engenharia Civil"/>
    <n v="1.6666666666666667"/>
    <n v="13.333333333333334"/>
    <n v="60"/>
    <n v="480"/>
    <x v="0"/>
  </r>
  <r>
    <x v="7"/>
    <s v="Graduado em Engenharia Civil, Mestrando em Recursos Hídricos, Saneamento e Meio Ambiente"/>
    <n v="40"/>
    <s v="Fenômenos de Transportes"/>
    <s v="Bacharelado em Engenharia Civil"/>
    <n v="3.3333333333333335"/>
    <n v="13.333333333333334"/>
    <n v="120"/>
    <n v="480"/>
    <x v="0"/>
  </r>
  <r>
    <x v="7"/>
    <s v="Graduado em Engenharia Civil, Mestrando em Recursos Hídricos, Saneamento e Meio Ambiente"/>
    <n v="40"/>
    <s v="Saneamento"/>
    <s v="Bacharelado em Engenharia Civil"/>
    <n v="3.3333333333333335"/>
    <n v="13.333333333333334"/>
    <n v="120"/>
    <n v="480"/>
    <x v="0"/>
  </r>
  <r>
    <x v="7"/>
    <s v="Graduado em Engenharia Civil, Mestrando em Recursos Hídricos, Saneamento e Meio Ambiente"/>
    <n v="40"/>
    <s v="Engenharia Ambiental Básica"/>
    <s v="Bacharelado em Engenharia Civil"/>
    <n v="1.6666666666666667"/>
    <n v="13.333333333333334"/>
    <n v="60"/>
    <n v="480"/>
    <x v="0"/>
  </r>
  <r>
    <x v="8"/>
    <s v="A definir"/>
    <n v="40"/>
    <s v="Geografia"/>
    <s v="Técnico em Edificações Integrado"/>
    <n v="1.6666666666666667"/>
    <n v="1.6666666666666667"/>
    <n v="60"/>
    <n v="60"/>
    <x v="0"/>
  </r>
  <r>
    <x v="9"/>
    <s v="Graduado em Engenharia Civil e Mestre em Engenharia Mecânica: Ciências Térmicas"/>
    <n v="40"/>
    <s v="Projeto Arquitetônico I"/>
    <s v="Bacharelado em Engenharia Civil"/>
    <n v="1.6666666666666667"/>
    <n v="10.833333333333334"/>
    <n v="60"/>
    <n v="390"/>
    <x v="0"/>
  </r>
  <r>
    <x v="9"/>
    <s v="Graduado em Engenharia Civil e Mestre em Engenharia Mecânica: Ciências Térmicas"/>
    <n v="40"/>
    <s v="INSTALAÇÕES HIDROSSANITÁRIAS"/>
    <s v="Técnico em Edificações Subsequente 2018.1"/>
    <n v="1.6666666666666667"/>
    <n v="10.833333333333334"/>
    <n v="60"/>
    <n v="390"/>
    <x v="0"/>
  </r>
  <r>
    <x v="9"/>
    <s v="Graduado em Engenharia Civil e Mestre em Engenharia Mecânica: Ciências Térmicas"/>
    <n v="40"/>
    <s v="Hidráulica I"/>
    <s v="Bacharelado em Engenharia Civil"/>
    <n v="4.166666666666667"/>
    <n v="10.833333333333334"/>
    <n v="150"/>
    <n v="390"/>
    <x v="0"/>
  </r>
  <r>
    <x v="9"/>
    <s v="Graduado em Engenharia Civil e Mestre em Engenharia Mecânica: Ciências Térmicas"/>
    <n v="40"/>
    <s v="Engenharia de tráfego e planejamento dos transportes"/>
    <s v="Bacharelado em Engenharia Civil"/>
    <n v="3.3333333333333335"/>
    <n v="10.833333333333334"/>
    <n v="120"/>
    <n v="390"/>
    <x v="0"/>
  </r>
  <r>
    <x v="10"/>
    <s v="Licenciado em Química, Licenciado em Física, Mestre em Ciências com ênfase em Agroquímica"/>
    <n v="40"/>
    <s v="Física"/>
    <s v="Técnico em Edificações Integrado"/>
    <n v="2.5000000000000004"/>
    <n v="6.666666666666667"/>
    <n v="90"/>
    <n v="240"/>
    <x v="0"/>
  </r>
  <r>
    <x v="10"/>
    <s v="Licenciado em Química, Licenciado em Física, Mestre em Ciências com ênfase em Agroquímica"/>
    <n v="40"/>
    <s v="Física II"/>
    <s v="Bacharelado em Engenharia Civil"/>
    <n v="3.3333333333333335"/>
    <n v="6.666666666666667"/>
    <n v="120"/>
    <n v="240"/>
    <x v="0"/>
  </r>
  <r>
    <x v="10"/>
    <s v="Licenciado em Química, Licenciado em Física, Mestre em Ciências com ênfase em Agroquímica"/>
    <n v="40"/>
    <s v="Física Experimental II"/>
    <s v="Bacharelado em Engenharia Civil"/>
    <n v="0.83333333333333337"/>
    <n v="6.666666666666667"/>
    <n v="30"/>
    <n v="240"/>
    <x v="0"/>
  </r>
  <r>
    <x v="11"/>
    <s v="A definir"/>
    <n v="40"/>
    <s v="História"/>
    <s v="Técnico em Edificações Integrado"/>
    <n v="1.6666666666666667"/>
    <n v="3.3333333333333335"/>
    <n v="60"/>
    <n v="120"/>
    <x v="0"/>
  </r>
  <r>
    <x v="11"/>
    <s v="A definir"/>
    <n v="40"/>
    <s v="Metodologia Científica"/>
    <s v="Bacharelado em Engenharia Civil"/>
    <n v="1.6666666666666667"/>
    <n v="3.3333333333333335"/>
    <n v="60"/>
    <n v="120"/>
    <x v="0"/>
  </r>
  <r>
    <x v="12"/>
    <s v="Graduado em Engenharia Civil, Mestre em Construção Civil"/>
    <n v="40"/>
    <s v="ORÇAMENTO"/>
    <s v="Técnico em Edificações Subsequente 2018.1"/>
    <n v="1.6666666666666667"/>
    <n v="10"/>
    <n v="60"/>
    <n v="360"/>
    <x v="0"/>
  </r>
  <r>
    <x v="12"/>
    <s v="Graduado em Engenharia Civil, Mestre em Construção Civil"/>
    <n v="40"/>
    <s v="Gerenciamento de Resíduos Sólidos"/>
    <s v="Bacharelado em Engenharia Civil"/>
    <n v="1.6666666666666667"/>
    <n v="10"/>
    <n v="60"/>
    <n v="360"/>
    <x v="0"/>
  </r>
  <r>
    <x v="12"/>
    <s v="Graduado em Engenharia Civil, Mestre em Construção Civil"/>
    <n v="40"/>
    <s v="Construção Civil I"/>
    <s v="Bacharelado em Engenharia Civil"/>
    <n v="3.3333333333333335"/>
    <n v="10"/>
    <n v="120"/>
    <n v="360"/>
    <x v="0"/>
  </r>
  <r>
    <x v="12"/>
    <s v="Graduado em Engenharia Civil, Mestre em Construção Civil"/>
    <n v="40"/>
    <s v="Planejamento e Gerenciamento de Projetos"/>
    <s v="Bacharelado em Engenharia Civil"/>
    <n v="3.3333333333333335"/>
    <n v="10"/>
    <n v="120"/>
    <n v="360"/>
    <x v="0"/>
  </r>
  <r>
    <x v="13"/>
    <s v="Graduado em Engenharia Civil, Mestre em Engenharia Civil"/>
    <n v="40"/>
    <s v="TECNOLOGIA DA CONSTRUÇÃO CIVIL II"/>
    <s v="Técnico em Edificações Subsequente 2018.1"/>
    <n v="3.3333333333333335"/>
    <n v="15"/>
    <n v="120"/>
    <n v="540"/>
    <x v="0"/>
  </r>
  <r>
    <x v="13"/>
    <s v="Graduado em Engenharia Civil, Mestre em Engenharia Civil"/>
    <n v="40"/>
    <s v="Resistência dos Materiais I"/>
    <s v="Bacharelado em Engenharia Civil"/>
    <n v="3.3333333333333335"/>
    <n v="15"/>
    <n v="120"/>
    <n v="540"/>
    <x v="0"/>
  </r>
  <r>
    <x v="13"/>
    <s v="Graduado em Engenharia Civil, Mestre em Engenharia Civil"/>
    <n v="40"/>
    <s v="Concreto Armado I"/>
    <s v="Bacharelado em Engenharia Civil"/>
    <n v="4.166666666666667"/>
    <n v="15"/>
    <n v="150"/>
    <n v="540"/>
    <x v="0"/>
  </r>
  <r>
    <x v="13"/>
    <s v="Graduado em Engenharia Civil, Mestre em Engenharia Civil"/>
    <n v="40"/>
    <s v="Relatório de Estágio Supervisionado"/>
    <s v="Bacharelado em Engenharia Civil"/>
    <n v="2.5000000000000004"/>
    <n v="15"/>
    <n v="90"/>
    <n v="540"/>
    <x v="0"/>
  </r>
  <r>
    <x v="13"/>
    <s v="Graduado em Engenharia Civil, Mestre em Engenharia Civil"/>
    <n v="40"/>
    <s v="Disciplina Optativa 2*"/>
    <s v="Bacharelado em Engenharia Civil"/>
    <n v="1.6666666666666667"/>
    <n v="15"/>
    <n v="60"/>
    <n v="540"/>
    <x v="0"/>
  </r>
  <r>
    <x v="14"/>
    <s v="Bacharela em Ciências Sociais, Mestra em Sociologia"/>
    <n v="40"/>
    <s v="Filosofia"/>
    <s v="Técnico em Edificações Integrado"/>
    <n v="0.83333333333333337"/>
    <n v="8.3333333333333339"/>
    <n v="30"/>
    <n v="300"/>
    <x v="0"/>
  </r>
  <r>
    <x v="14"/>
    <s v="Bacharela em Ciências Sociais, Mestra em Sociologia"/>
    <n v="40"/>
    <s v="Sociologia"/>
    <s v="Técnico em Edificações Integrado"/>
    <n v="0.83333333333333337"/>
    <n v="8.3333333333333339"/>
    <n v="30"/>
    <n v="300"/>
    <x v="0"/>
  </r>
  <r>
    <x v="14"/>
    <s v="Bacharela em Ciências Sociais, Mestra em Sociologia"/>
    <n v="40"/>
    <s v="Sociologia"/>
    <s v="Bacharelado em Engenharia Civil"/>
    <n v="2.5000000000000004"/>
    <n v="8.3333333333333339"/>
    <n v="90"/>
    <n v="300"/>
    <x v="0"/>
  </r>
  <r>
    <x v="14"/>
    <s v="Bacharela em Ciências Sociais, Mestra em Sociologia"/>
    <n v="40"/>
    <s v="Sociedade, Política, Poder e o Exercício da Engenharia"/>
    <s v="Bacharelado em Engenharia Civil"/>
    <n v="2.5000000000000004"/>
    <n v="8.3333333333333339"/>
    <n v="90"/>
    <n v="300"/>
    <x v="0"/>
  </r>
  <r>
    <x v="14"/>
    <s v="Bacharela em Ciências Sociais, Mestra em Sociologia"/>
    <n v="40"/>
    <s v="Legislação, Ética e Exercício Profissional da Engenharia"/>
    <s v="Bacharelado em Engenharia Civil"/>
    <n v="1.6666666666666667"/>
    <n v="8.3333333333333339"/>
    <n v="60"/>
    <n v="300"/>
    <x v="0"/>
  </r>
  <r>
    <x v="15"/>
    <s v="Licenciado em Lingua Portuguesa, Bacharel em Estudos Literários, Doutor em Literatura Brasileira"/>
    <n v="40"/>
    <s v="Língua Inglesa"/>
    <s v="Técnico em Edificações Integrado"/>
    <n v="1.6666666666666667"/>
    <n v="8.3333333333333339"/>
    <n v="60"/>
    <n v="300"/>
    <x v="0"/>
  </r>
  <r>
    <x v="15"/>
    <s v="Licenciado em Lingua Portuguesa, Bacharel em Estudos Literários, Doutor em Literatura Brasileira"/>
    <n v="40"/>
    <s v="Língua Portuguesa e Literaturas"/>
    <s v="Técnico em Edificações Integrado"/>
    <n v="3.3333333333333335"/>
    <n v="8.3333333333333339"/>
    <n v="120"/>
    <n v="300"/>
    <x v="0"/>
  </r>
  <r>
    <x v="15"/>
    <s v="Licenciado em Lingua Portuguesa, Bacharel em Estudos Literários, Doutor em Literatura Brasileira"/>
    <n v="40"/>
    <s v="Língua Portuguesa"/>
    <s v="Bacharelado em Engenharia Civil"/>
    <n v="3.3333333333333335"/>
    <n v="8.3333333333333339"/>
    <n v="120"/>
    <n v="300"/>
    <x v="0"/>
  </r>
  <r>
    <x v="16"/>
    <s v="Tecnóloga em Informática, Especialista em Informática em Educação, Mestre em Economia"/>
    <n v="40"/>
    <s v="Informática"/>
    <s v="Técnico em Edificações Integrado"/>
    <n v="1.6666666666666667"/>
    <n v="5.8333333333333339"/>
    <n v="60"/>
    <n v="210"/>
    <x v="0"/>
  </r>
  <r>
    <x v="16"/>
    <s v="Tecnóloga em Informática, Especialista em Informática em Educação, Mestre em Economia"/>
    <n v="40"/>
    <s v="Informática Instrumental"/>
    <s v="Bacharelado em Engenharia Civil"/>
    <n v="2.5000000000000004"/>
    <n v="5.8333333333333339"/>
    <n v="90"/>
    <n v="210"/>
    <x v="0"/>
  </r>
  <r>
    <x v="16"/>
    <s v="Tecnóloga em Informática, Especialista em Informática em Educação, Mestre em Economia"/>
    <n v="40"/>
    <s v="Economia aplicada e matemática Financeira"/>
    <s v="Bacharelado em Engenharia Civil"/>
    <n v="1.6666666666666667"/>
    <n v="5.8333333333333339"/>
    <n v="60"/>
    <n v="210"/>
    <x v="0"/>
  </r>
  <r>
    <x v="17"/>
    <s v="Graduado em Engenharia Civil e Mestre em Engenharia Civil: Estruturas e Construção Civil"/>
    <n v="40"/>
    <s v="Materiais e Práticas da Construção Civil"/>
    <s v="Técnico em Edificações Integrado"/>
    <n v="1.6666666666666667"/>
    <n v="15.833333333333334"/>
    <n v="60"/>
    <n v="570"/>
    <x v="0"/>
  </r>
  <r>
    <x v="17"/>
    <s v="Graduado em Engenharia Civil e Mestre em Engenharia Civil: Estruturas e Construção Civil"/>
    <n v="40"/>
    <s v="Introdução à Engenharia Civil"/>
    <s v="Bacharelado em Engenharia Civil"/>
    <n v="1.6666666666666667"/>
    <n v="15.833333333333334"/>
    <n v="60"/>
    <n v="570"/>
    <x v="0"/>
  </r>
  <r>
    <x v="17"/>
    <s v="Graduado em Engenharia Civil e Mestre em Engenharia Civil: Estruturas e Construção Civil"/>
    <n v="40"/>
    <s v="Topografia II e Geoprocessamento"/>
    <s v="Bacharelado em Engenharia Civil"/>
    <n v="3.3333333333333335"/>
    <n v="15.833333333333334"/>
    <n v="120"/>
    <n v="570"/>
    <x v="0"/>
  </r>
  <r>
    <x v="17"/>
    <s v="Graduado em Engenharia Civil e Mestre em Engenharia Civil: Estruturas e Construção Civil"/>
    <n v="40"/>
    <s v="MATERIAIS DE CONSTRUÇÃO CIVIL II"/>
    <s v="Técnico em Edificações Subsequente 2018.1"/>
    <n v="1.6666666666666667"/>
    <n v="15.833333333333334"/>
    <n v="60"/>
    <n v="570"/>
    <x v="0"/>
  </r>
  <r>
    <x v="17"/>
    <s v="Graduado em Engenharia Civil e Mestre em Engenharia Civil: Estruturas e Construção Civil"/>
    <n v="40"/>
    <s v="Materiais da Construção Civil II"/>
    <s v="Bacharelado em Engenharia Civil"/>
    <n v="3.3333333333333335"/>
    <n v="15.833333333333334"/>
    <n v="120"/>
    <n v="570"/>
    <x v="0"/>
  </r>
  <r>
    <x v="17"/>
    <s v="Graduado em Engenharia Civil e Mestre em Engenharia Civil: Estruturas e Construção Civil"/>
    <n v="40"/>
    <s v="Disciplina Optativa 1*"/>
    <s v="Bacharelado em Engenharia Civil"/>
    <n v="1.6666666666666667"/>
    <n v="15.833333333333334"/>
    <n v="60"/>
    <n v="570"/>
    <x v="0"/>
  </r>
  <r>
    <x v="17"/>
    <s v="Graduado em Engenharia Civil e Mestre em Engenharia Civil: Estruturas e Construção Civil"/>
    <n v="40"/>
    <s v="Trabalho de Conclusão de Curso"/>
    <s v="Bacharelado em Engenharia Civil"/>
    <n v="2.5000000000000004"/>
    <n v="15.833333333333334"/>
    <n v="90"/>
    <n v="570"/>
    <x v="0"/>
  </r>
  <r>
    <x v="18"/>
    <s v="Graduado em Engenharia Civil, Mestre em Engenharia Civil"/>
    <n v="40"/>
    <s v="SISTEMAS ESTRUTURAIS II"/>
    <s v="Técnico em Edificações Subsequente 2018.1"/>
    <n v="3.3333333333333335"/>
    <n v="7.5"/>
    <n v="120"/>
    <n v="270"/>
    <x v="0"/>
  </r>
  <r>
    <x v="18"/>
    <s v="Graduado em Engenharia Civil, Mestre em Engenharia Civil"/>
    <n v="40"/>
    <s v="Teoria das Estruturas I"/>
    <s v="Bacharelado em Engenharia Civil"/>
    <n v="4.166666666666667"/>
    <n v="7.5"/>
    <n v="150"/>
    <n v="270"/>
    <x v="0"/>
  </r>
  <r>
    <x v="19"/>
    <s v="Licenciado em Matemática, Mestre em Matemáica"/>
    <n v="40"/>
    <s v="Matemática"/>
    <s v="Técnico em Edificações Integrado"/>
    <n v="3.3333333333333335"/>
    <n v="6.666666666666667"/>
    <n v="120"/>
    <n v="240"/>
    <x v="0"/>
  </r>
  <r>
    <x v="19"/>
    <s v="Licenciado em Matemática, Mestre em Matemáica"/>
    <n v="40"/>
    <s v="Geometria Analítica e Álgebra Linear"/>
    <s v="Bacharelado em Engenharia Civil"/>
    <n v="3.3333333333333335"/>
    <n v="6.666666666666667"/>
    <n v="120"/>
    <n v="240"/>
    <x v="0"/>
  </r>
  <r>
    <x v="20"/>
    <m/>
    <m/>
    <m/>
    <m/>
    <m/>
    <m/>
    <m/>
    <m/>
    <x v="1"/>
  </r>
  <r>
    <x v="21"/>
    <m/>
    <m/>
    <m/>
    <m/>
    <m/>
    <m/>
    <m/>
    <m/>
    <x v="1"/>
  </r>
  <r>
    <x v="20"/>
    <m/>
    <m/>
    <m/>
    <m/>
    <m/>
    <m/>
    <m/>
    <m/>
    <x v="1"/>
  </r>
  <r>
    <x v="22"/>
    <s v="Formação"/>
    <s v="Regime de Trabalho_x000a_(20h ou 40h)"/>
    <s v="Disciplina_x000a_(Listar, primeiramente, as disciplinas do curso a ser criação e, em seguida, as disciplinas dos demais cursos de atuação)"/>
    <s v="Curso"/>
    <s v="CH semanal"/>
    <s v="CH semanal total"/>
    <s v="CH anual"/>
    <s v="CH anual total"/>
    <x v="1"/>
  </r>
  <r>
    <x v="0"/>
    <s v="A definir"/>
    <n v="40"/>
    <s v="Biologia"/>
    <s v="Técnico em Edificações Integrado"/>
    <n v="1.6666666666666667"/>
    <n v="1.6666666666666667"/>
    <n v="60"/>
    <n v="60"/>
    <x v="2"/>
  </r>
  <r>
    <x v="2"/>
    <s v="Licenciado em Matemática, Mestre em Estatística Aplicada e Biometria"/>
    <n v="40"/>
    <s v="Matemática Aplicada"/>
    <s v="Técnico em Edificações Integrado"/>
    <n v="1.6666666666666667"/>
    <n v="5"/>
    <n v="60"/>
    <n v="180"/>
    <x v="2"/>
  </r>
  <r>
    <x v="2"/>
    <s v="Licenciado em Matemática, Mestre em Estatística Aplicada e Biometria"/>
    <n v="40"/>
    <s v="Estatística e Probabilidade"/>
    <s v="Bacharelado em Engenharia Civil"/>
    <n v="3.3333333333333335"/>
    <n v="5"/>
    <n v="120"/>
    <n v="180"/>
    <x v="2"/>
  </r>
  <r>
    <x v="3"/>
    <s v="A definir"/>
    <n v="40"/>
    <s v="Educação Física"/>
    <s v="Técnico em Edificações Integrado"/>
    <n v="1.6666666666666667"/>
    <n v="1.6666666666666667"/>
    <n v="60"/>
    <n v="60"/>
    <x v="2"/>
  </r>
  <r>
    <x v="4"/>
    <s v="A definir"/>
    <n v="40"/>
    <s v="Resistência dos Materiais II"/>
    <s v="Bacharelado em Engenharia Civil"/>
    <n v="3.3333333333333335"/>
    <n v="10"/>
    <n v="120"/>
    <n v="360"/>
    <x v="2"/>
  </r>
  <r>
    <x v="4"/>
    <s v="A definir"/>
    <n v="40"/>
    <s v="Instalações Elétricas"/>
    <s v="Bacharelado em Engenharia Civil"/>
    <n v="2.5000000000000004"/>
    <n v="10"/>
    <n v="90"/>
    <n v="360"/>
    <x v="2"/>
  </r>
  <r>
    <x v="4"/>
    <s v="A definir"/>
    <n v="40"/>
    <s v="Projetos de estradas e Ferrovias"/>
    <s v="Bacharelado em Engenharia Civil"/>
    <n v="4.166666666666667"/>
    <n v="10"/>
    <n v="150"/>
    <n v="360"/>
    <x v="2"/>
  </r>
  <r>
    <x v="5"/>
    <s v="Bacharela em Química, Mestre em Ciências-Química, Doutora em Ciências-Química"/>
    <n v="40"/>
    <s v="Química "/>
    <s v="Técnico em Edificações Integrado"/>
    <n v="1.6666666666666667"/>
    <n v="8.3333333333333339"/>
    <n v="60"/>
    <n v="300"/>
    <x v="2"/>
  </r>
  <r>
    <x v="5"/>
    <s v="Bacharela em Química, Mestre em Ciências-Química, Doutora em Ciências-Química"/>
    <n v="40"/>
    <s v="Química Geral"/>
    <s v="Bacharelado em Engenharia Civil"/>
    <n v="3.3333333333333335"/>
    <n v="8.3333333333333339"/>
    <n v="120"/>
    <n v="300"/>
    <x v="2"/>
  </r>
  <r>
    <x v="5"/>
    <s v="Bacharela em Química, Mestre em Ciências-Química, Doutora em Ciências-Química"/>
    <n v="40"/>
    <s v="Química Geral Experimental"/>
    <s v="Bacharelado em Engenharia Civil"/>
    <n v="3.3333333333333335"/>
    <n v="8.3333333333333339"/>
    <n v="120"/>
    <n v="300"/>
    <x v="2"/>
  </r>
  <r>
    <x v="6"/>
    <s v="Graduado em Engenharia Civil, Mestre em Engenharia Civil, Doutorando em Engenharia Civil"/>
    <n v="40"/>
    <s v="Geologia Aplicada"/>
    <s v="Bacharelado em Engenharia Civil"/>
    <n v="1.6666666666666667"/>
    <n v="8.3333333333333339"/>
    <n v="60"/>
    <n v="300"/>
    <x v="2"/>
  </r>
  <r>
    <x v="6"/>
    <s v="Graduado em Engenharia Civil, Mestre em Engenharia Civil, Doutorando em Engenharia Civil"/>
    <n v="40"/>
    <s v="EDIFICAÇÕES SUSTENTÁVEIS"/>
    <s v="Técnico em Edificações Subsequente 2018.1"/>
    <n v="1.6666666666666667"/>
    <n v="8.3333333333333339"/>
    <n v="60"/>
    <n v="300"/>
    <x v="2"/>
  </r>
  <r>
    <x v="6"/>
    <s v="Graduado em Engenharia Civil, Mestre em Engenharia Civil, Doutorando em Engenharia Civil"/>
    <n v="40"/>
    <s v="Mecânica dos Solos II"/>
    <s v="Bacharelado em Engenharia Civil"/>
    <n v="3.3333333333333335"/>
    <n v="8.3333333333333339"/>
    <n v="120"/>
    <n v="300"/>
    <x v="2"/>
  </r>
  <r>
    <x v="6"/>
    <s v="Graduado em Engenharia Civil, Mestre em Engenharia Civil, Doutorando em Engenharia Civil"/>
    <n v="40"/>
    <s v="Segurança do Trabalho"/>
    <s v="Bacharelado em Engenharia Civil"/>
    <n v="1.6666666666666667"/>
    <n v="8.3333333333333339"/>
    <n v="60"/>
    <n v="300"/>
    <x v="2"/>
  </r>
  <r>
    <x v="7"/>
    <s v="Graduado em Engenharia Civil, Mestrando em Recursos Hídricos, Saneamento e Meio Ambiente"/>
    <n v="40"/>
    <s v="Desenho Técnico e Arquitetônico"/>
    <s v="Técnico em Edificações Integrado"/>
    <n v="3.3333333333333335"/>
    <n v="10"/>
    <n v="120"/>
    <n v="360"/>
    <x v="2"/>
  </r>
  <r>
    <x v="7"/>
    <s v="Graduado em Engenharia Civil, Mestrando em Recursos Hídricos, Saneamento e Meio Ambiente"/>
    <n v="40"/>
    <s v="CONTROLE DE QUALIDADE"/>
    <s v="Técnico em Edificações Subsequente 2018.1"/>
    <n v="1.6666666666666667"/>
    <n v="10"/>
    <n v="60"/>
    <n v="360"/>
    <x v="2"/>
  </r>
  <r>
    <x v="7"/>
    <s v="Graduado em Engenharia Civil, Mestrando em Recursos Hídricos, Saneamento e Meio Ambiente"/>
    <n v="40"/>
    <s v="Hidrologia"/>
    <s v="Bacharelado em Engenharia Civil"/>
    <n v="3.3333333333333335"/>
    <n v="10"/>
    <n v="120"/>
    <n v="360"/>
    <x v="2"/>
  </r>
  <r>
    <x v="7"/>
    <s v="Graduado em Engenharia Civil, Mestrando em Recursos Hídricos, Saneamento e Meio Ambiente"/>
    <n v="40"/>
    <s v="Engenharia Ambiental Básica"/>
    <s v="Bacharelado em Engenharia Civil"/>
    <n v="1.6666666666666667"/>
    <n v="10"/>
    <n v="60"/>
    <n v="360"/>
    <x v="2"/>
  </r>
  <r>
    <x v="8"/>
    <s v="A definir"/>
    <n v="40"/>
    <s v="Geografia"/>
    <s v="Técnico em Edificações Integrado"/>
    <n v="1.6666666666666667"/>
    <n v="1.6666666666666667"/>
    <n v="60"/>
    <n v="60"/>
    <x v="2"/>
  </r>
  <r>
    <x v="9"/>
    <s v="Graduado em Engenharia Civil e Mestre em Engenharia Mecânica: Ciências Térmicas"/>
    <n v="40"/>
    <s v="Desenho Arquitetônico"/>
    <s v="Bacharelado em Engenharia Civil"/>
    <n v="1.6666666666666667"/>
    <n v="5.8333333333333339"/>
    <n v="60"/>
    <n v="210"/>
    <x v="2"/>
  </r>
  <r>
    <x v="9"/>
    <s v="Graduado em Engenharia Civil e Mestre em Engenharia Mecânica: Ciências Térmicas"/>
    <n v="40"/>
    <s v="Hidráulica II"/>
    <s v="Bacharelado em Engenharia Civil"/>
    <n v="4.166666666666667"/>
    <n v="5.8333333333333339"/>
    <n v="150"/>
    <n v="210"/>
    <x v="2"/>
  </r>
  <r>
    <x v="10"/>
    <s v="Licenciado em Química, Licenciado em Física, Mestre em Ciências com ênfase em Agroquímica"/>
    <n v="40"/>
    <s v="Física"/>
    <s v="Técnico em Edificações Integrado"/>
    <n v="2.5000000000000004"/>
    <n v="11.666666666666668"/>
    <n v="90"/>
    <n v="420"/>
    <x v="2"/>
  </r>
  <r>
    <x v="10"/>
    <s v="Licenciado em Química, Licenciado em Física, Mestre em Ciências com ênfase em Agroquímica"/>
    <n v="40"/>
    <s v="Física I"/>
    <s v="Bacharelado em Engenharia Civil"/>
    <n v="3.3333333333333335"/>
    <n v="11.666666666666668"/>
    <n v="120"/>
    <n v="420"/>
    <x v="2"/>
  </r>
  <r>
    <x v="10"/>
    <s v="Licenciado em Química, Licenciado em Física, Mestre em Ciências com ênfase em Agroquímica"/>
    <n v="40"/>
    <s v="Física Experimental I"/>
    <s v="Bacharelado em Engenharia Civil"/>
    <n v="0.83333333333333337"/>
    <n v="11.666666666666668"/>
    <n v="30"/>
    <n v="420"/>
    <x v="2"/>
  </r>
  <r>
    <x v="10"/>
    <s v="Licenciado em Química, Licenciado em Física, Mestre em Ciências com ênfase em Agroquímica"/>
    <n v="40"/>
    <s v="Física Experimental I"/>
    <s v="Bacharelado em Engenharia Civil"/>
    <n v="0.83333333333333337"/>
    <n v="11.666666666666668"/>
    <n v="30"/>
    <n v="420"/>
    <x v="2"/>
  </r>
  <r>
    <x v="10"/>
    <s v="Licenciado em Química, Licenciado em Física, Mestre em Ciências com ênfase em Agroquímica"/>
    <n v="40"/>
    <s v="Física III"/>
    <s v="Bacharelado em Engenharia Civil"/>
    <n v="3.3333333333333335"/>
    <n v="11.666666666666668"/>
    <n v="120"/>
    <n v="420"/>
    <x v="2"/>
  </r>
  <r>
    <x v="10"/>
    <s v="Licenciado em Química, Licenciado em Física, Mestre em Ciências com ênfase em Agroquímica"/>
    <n v="40"/>
    <s v="Física Experimental III"/>
    <s v="Bacharelado em Engenharia Civil"/>
    <n v="0.83333333333333337"/>
    <n v="11.666666666666668"/>
    <n v="30"/>
    <n v="420"/>
    <x v="2"/>
  </r>
  <r>
    <x v="11"/>
    <s v="A definir"/>
    <n v="40"/>
    <s v="História"/>
    <s v="Técnico em Edificações Integrado"/>
    <n v="1.6666666666666667"/>
    <n v="1.6666666666666667"/>
    <n v="60"/>
    <n v="60"/>
    <x v="2"/>
  </r>
  <r>
    <x v="12"/>
    <s v="Graduado em Engenharia Civil, Mestre em Construção Civil"/>
    <n v="40"/>
    <s v="Desenho Auxiliado por Computador"/>
    <s v="Bacharelado em Engenharia Civil"/>
    <n v="1.6666666666666667"/>
    <n v="8.3333333333333339"/>
    <n v="60"/>
    <n v="300"/>
    <x v="2"/>
  </r>
  <r>
    <x v="12"/>
    <s v="Graduado em Engenharia Civil, Mestre em Construção Civil"/>
    <n v="40"/>
    <s v="Construção Civil II"/>
    <s v="Bacharelado em Engenharia Civil"/>
    <n v="3.3333333333333335"/>
    <n v="8.3333333333333339"/>
    <n v="120"/>
    <n v="300"/>
    <x v="2"/>
  </r>
  <r>
    <x v="12"/>
    <s v="Graduado em Engenharia Civil, Mestre em Construção Civil"/>
    <n v="40"/>
    <s v="Planejamento e Gerenciamento de Projetos"/>
    <s v="Bacharelado em Engenharia Civil"/>
    <n v="3.3333333333333335"/>
    <n v="8.3333333333333339"/>
    <n v="120"/>
    <n v="300"/>
    <x v="2"/>
  </r>
  <r>
    <x v="13"/>
    <s v="Graduado em Engenharia Civil, Mestre em Engenharia Civil"/>
    <n v="40"/>
    <s v="PATOLOGIA DAS CONSTRUÇÕES"/>
    <s v="Técnico em Edificações Subsequente 2018.1"/>
    <n v="1.6666666666666667"/>
    <n v="9.1666666666666661"/>
    <n v="60"/>
    <n v="330"/>
    <x v="2"/>
  </r>
  <r>
    <x v="13"/>
    <s v="Graduado em Engenharia Civil, Mestre em Engenharia Civil"/>
    <n v="40"/>
    <s v="Concreto Armado II"/>
    <s v="Bacharelado em Engenharia Civil"/>
    <n v="3.3333333333333335"/>
    <n v="9.1666666666666661"/>
    <n v="120"/>
    <n v="330"/>
    <x v="2"/>
  </r>
  <r>
    <x v="13"/>
    <s v="Graduado em Engenharia Civil, Mestre em Engenharia Civil"/>
    <n v="40"/>
    <s v="Relatório de Estágio Supervisionado"/>
    <s v="Bacharelado em Engenharia Civil"/>
    <n v="2.5000000000000004"/>
    <n v="9.1666666666666661"/>
    <n v="90"/>
    <n v="330"/>
    <x v="2"/>
  </r>
  <r>
    <x v="13"/>
    <s v="Graduado em Engenharia Civil, Mestre em Engenharia Civil"/>
    <n v="40"/>
    <s v="Disciplina Optativa 2*"/>
    <s v="Bacharelado em Engenharia Civil"/>
    <n v="1.6666666666666667"/>
    <n v="9.1666666666666661"/>
    <n v="60"/>
    <n v="330"/>
    <x v="2"/>
  </r>
  <r>
    <x v="14"/>
    <s v="Bacharela em Ciências Sociais, Mestra em Sociologia"/>
    <n v="40"/>
    <s v="Filosofia"/>
    <s v="Técnico em Edificações Integrado"/>
    <n v="0.83333333333333337"/>
    <n v="5.8333333333333339"/>
    <n v="30"/>
    <n v="210"/>
    <x v="2"/>
  </r>
  <r>
    <x v="14"/>
    <s v="Bacharela em Ciências Sociais, Mestra em Sociologia"/>
    <n v="40"/>
    <s v="Sociologia"/>
    <s v="Técnico em Edificações Integrado"/>
    <n v="0.83333333333333337"/>
    <n v="5.8333333333333339"/>
    <n v="30"/>
    <n v="210"/>
    <x v="2"/>
  </r>
  <r>
    <x v="14"/>
    <s v="Bacharela em Ciências Sociais, Mestra em Sociologia"/>
    <n v="40"/>
    <s v="Sociedade, Política, Poder e o Exercício da Engenharia"/>
    <s v="Bacharelado em Engenharia Civil"/>
    <n v="2.5000000000000004"/>
    <n v="5.8333333333333339"/>
    <n v="90"/>
    <n v="210"/>
    <x v="2"/>
  </r>
  <r>
    <x v="14"/>
    <s v="Bacharela em Ciências Sociais, Mestra em Sociologia"/>
    <n v="40"/>
    <s v="Legislação, Ética e Exercício Profissional da Engenharia"/>
    <s v="Bacharelado em Engenharia Civil"/>
    <n v="1.6666666666666667"/>
    <n v="5.8333333333333339"/>
    <n v="60"/>
    <n v="210"/>
    <x v="2"/>
  </r>
  <r>
    <x v="15"/>
    <s v="Licenciado em Lingua Portuguesa, Bacharel em Estudos Literários, Doutor em Literatura Brasileira"/>
    <n v="40"/>
    <s v="Língua Inglesa"/>
    <s v="Técnico em Edificações Integrado"/>
    <n v="1.6666666666666667"/>
    <n v="6.666666666666667"/>
    <n v="60"/>
    <n v="240"/>
    <x v="2"/>
  </r>
  <r>
    <x v="15"/>
    <s v="Licenciado em Lingua Portuguesa, Bacharel em Estudos Literários, Doutor em Literatura Brasileira"/>
    <n v="40"/>
    <s v="Língua Portuguesa e Literaturas"/>
    <s v="Técnico em Edificações Integrado"/>
    <n v="3.3333333333333335"/>
    <n v="6.666666666666667"/>
    <n v="120"/>
    <n v="240"/>
    <x v="2"/>
  </r>
  <r>
    <x v="15"/>
    <s v="Licenciado em Lingua Portuguesa, Bacharel em Estudos Literários, Doutor em Literatura Brasileira"/>
    <n v="40"/>
    <s v="REDAÇÃO TÉCNICA"/>
    <s v="Técnico em Edificações Subsequente 2018.1"/>
    <n v="1.6666666666666667"/>
    <n v="6.666666666666667"/>
    <n v="60"/>
    <n v="240"/>
    <x v="2"/>
  </r>
  <r>
    <x v="16"/>
    <s v="Tecnóloga em Informática, Especialista em Informática em Educação, Mestre em Economia"/>
    <n v="40"/>
    <s v="Informática"/>
    <s v="Técnico em Edificações Integrado"/>
    <n v="1.6666666666666667"/>
    <n v="8.3333333333333339"/>
    <n v="60"/>
    <n v="300"/>
    <x v="2"/>
  </r>
  <r>
    <x v="16"/>
    <s v="Tecnóloga em Informática, Especialista em Informática em Educação, Mestre em Economia"/>
    <n v="40"/>
    <s v="Programação de Computadores"/>
    <s v="Bacharelado em Engenharia Civil"/>
    <n v="3.3333333333333335"/>
    <n v="8.3333333333333339"/>
    <n v="120"/>
    <n v="300"/>
    <x v="2"/>
  </r>
  <r>
    <x v="16"/>
    <s v="Tecnóloga em Informática, Especialista em Informática em Educação, Mestre em Economia"/>
    <n v="40"/>
    <s v="GESTÃO EMPRESARIAL E EMPREENDEDORISMO"/>
    <s v="Técnico em Edificações Subsequente 2018.1"/>
    <n v="3.3333333333333335"/>
    <n v="8.3333333333333339"/>
    <n v="120"/>
    <n v="300"/>
    <x v="2"/>
  </r>
  <r>
    <x v="17"/>
    <s v="Graduado em Engenharia Civil e Mestre em Engenharia Civil: Estruturas e Construção Civil"/>
    <n v="40"/>
    <s v="Materiais e Práticas da Construção Civil"/>
    <s v="Técnico em Edificações Integrado"/>
    <n v="1.6666666666666667"/>
    <n v="10.000000000000002"/>
    <n v="60"/>
    <n v="360"/>
    <x v="2"/>
  </r>
  <r>
    <x v="17"/>
    <s v="Graduado em Engenharia Civil e Mestre em Engenharia Civil: Estruturas e Construção Civil"/>
    <n v="40"/>
    <s v="Topografia I"/>
    <s v="Bacharelado em Engenharia Civil"/>
    <n v="4.166666666666667"/>
    <n v="10.000000000000002"/>
    <n v="150"/>
    <n v="360"/>
    <x v="2"/>
  </r>
  <r>
    <x v="17"/>
    <s v="Graduado em Engenharia Civil e Mestre em Engenharia Civil: Estruturas e Construção Civil"/>
    <n v="40"/>
    <s v="Materiais da Construção Civil I"/>
    <s v="Bacharelado em Engenharia Civil"/>
    <n v="1.6666666666666667"/>
    <n v="10.000000000000002"/>
    <n v="60"/>
    <n v="360"/>
    <x v="2"/>
  </r>
  <r>
    <x v="17"/>
    <s v="Graduado em Engenharia Civil e Mestre em Engenharia Civil: Estruturas e Construção Civil"/>
    <n v="40"/>
    <s v="Trabalho de Conclusão de Curso"/>
    <s v="Bacharelado em Engenharia Civil"/>
    <n v="2.5000000000000004"/>
    <n v="10.000000000000002"/>
    <n v="90"/>
    <n v="360"/>
    <x v="2"/>
  </r>
  <r>
    <x v="18"/>
    <s v="Graduado em Engenharia Civil, Mestre em Engenharia Civil"/>
    <n v="40"/>
    <s v="Mecânica Geral"/>
    <s v="Bacharelado em Engenharia Civil"/>
    <n v="3.3333333333333335"/>
    <n v="13.333333333333334"/>
    <n v="120"/>
    <n v="480"/>
    <x v="2"/>
  </r>
  <r>
    <x v="18"/>
    <s v="Graduado em Engenharia Civil, Mestre em Engenharia Civil"/>
    <n v="40"/>
    <s v="PROJETO INTEGRADO (PCC)"/>
    <s v="Técnico em Edificações Subsequente 2018.1"/>
    <n v="3.3333333333333335"/>
    <n v="13.333333333333334"/>
    <n v="120"/>
    <n v="480"/>
    <x v="2"/>
  </r>
  <r>
    <x v="18"/>
    <s v="Graduado em Engenharia Civil, Mestre em Engenharia Civil"/>
    <n v="40"/>
    <s v="Teoria das Estruturas II"/>
    <s v="Bacharelado em Engenharia Civil"/>
    <n v="3.3333333333333335"/>
    <n v="13.333333333333334"/>
    <n v="120"/>
    <n v="480"/>
    <x v="2"/>
  </r>
  <r>
    <x v="18"/>
    <s v="Graduado em Engenharia Civil, Mestre em Engenharia Civil"/>
    <n v="40"/>
    <s v="Estruturas de Madeira"/>
    <s v="Bacharelado em Engenharia Civil"/>
    <n v="3.3333333333333335"/>
    <n v="13.333333333333334"/>
    <n v="120"/>
    <n v="480"/>
    <x v="2"/>
  </r>
  <r>
    <x v="19"/>
    <s v="Licenciado em Matemática, Mestre em Matemáica"/>
    <n v="40"/>
    <s v="Matemática"/>
    <s v="Técnico em Edificações Integrado"/>
    <n v="3.3333333333333335"/>
    <n v="12.500000000000002"/>
    <n v="120"/>
    <n v="450"/>
    <x v="2"/>
  </r>
  <r>
    <x v="19"/>
    <s v="Licenciado em Matemática, Mestre em Matemáica"/>
    <n v="40"/>
    <s v="Cálculo Diferencial e Integral II"/>
    <s v="Bacharelado em Engenharia Civil"/>
    <n v="3.3333333333333335"/>
    <n v="12.500000000000002"/>
    <n v="120"/>
    <n v="450"/>
    <x v="2"/>
  </r>
  <r>
    <x v="19"/>
    <s v="Licenciado em Matemática, Mestre em Matemáica"/>
    <n v="40"/>
    <s v="Cálculo Numérico"/>
    <s v="Bacharelado em Engenharia Civil"/>
    <n v="2.5000000000000004"/>
    <n v="12.500000000000002"/>
    <n v="90"/>
    <n v="450"/>
    <x v="2"/>
  </r>
  <r>
    <x v="19"/>
    <s v="Licenciado em Matemática, Mestre em Matemáica"/>
    <n v="40"/>
    <s v="MATEMÁTICA FINANCEIRA"/>
    <s v="Técnico em Edificações Subsequente 2018.1"/>
    <n v="3.3333333333333335"/>
    <n v="12.500000000000002"/>
    <n v="120"/>
    <n v="450"/>
    <x v="2"/>
  </r>
  <r>
    <x v="20"/>
    <m/>
    <m/>
    <m/>
    <m/>
    <m/>
    <m/>
    <m/>
    <m/>
    <x v="1"/>
  </r>
  <r>
    <x v="23"/>
    <m/>
    <m/>
    <m/>
    <m/>
    <m/>
    <m/>
    <m/>
    <m/>
    <x v="1"/>
  </r>
  <r>
    <x v="20"/>
    <m/>
    <m/>
    <m/>
    <m/>
    <m/>
    <m/>
    <m/>
    <m/>
    <x v="1"/>
  </r>
  <r>
    <x v="22"/>
    <s v="Formação"/>
    <s v="Regime de Trabalho_x000a_(20h ou 40h)"/>
    <s v="Disciplina_x000a_(Listar, primeiramente, as disciplinas do curso a ser criação e, em seguida, as disciplinas dos demais cursos de atuação)"/>
    <s v="Curso"/>
    <s v="CH semanal"/>
    <s v="CH semanal total"/>
    <s v="CH anual"/>
    <s v="CH anual total"/>
    <x v="1"/>
  </r>
  <r>
    <x v="0"/>
    <s v="A definir"/>
    <n v="40"/>
    <s v="Biologia"/>
    <s v="Técnico em Edificações Integrado"/>
    <n v="1.6666666666666667"/>
    <n v="3.3333333333333335"/>
    <n v="60"/>
    <n v="120"/>
    <x v="3"/>
  </r>
  <r>
    <x v="0"/>
    <s v="A definir"/>
    <n v="40"/>
    <s v="Biologia"/>
    <s v="Técnico em Edificações Integrado"/>
    <n v="1.6666666666666667"/>
    <n v="3.3333333333333335"/>
    <n v="60"/>
    <n v="120"/>
    <x v="3"/>
  </r>
  <r>
    <x v="1"/>
    <s v="Licenciada em Matemáica, Mestre em Estatística e Experimentação Agropecuária"/>
    <n v="40"/>
    <s v="Cálculo Diferencial e Integral I"/>
    <s v="Bacharelado em Engenharia Civil"/>
    <n v="5.0000000000000009"/>
    <n v="6.6666666666666679"/>
    <n v="180"/>
    <n v="240"/>
    <x v="3"/>
  </r>
  <r>
    <x v="1"/>
    <s v="Licenciada em Matemáica, Mestre em Estatística e Experimentação Agropecuária"/>
    <n v="40"/>
    <s v="Economia aplicada e matemática Financeira"/>
    <s v="Bacharelado em Engenharia Civil"/>
    <n v="1.6666666666666667"/>
    <n v="6.6666666666666679"/>
    <n v="60"/>
    <n v="240"/>
    <x v="3"/>
  </r>
  <r>
    <x v="2"/>
    <s v="Licenciado em Matemática, Mestre em Estatística Aplicada e Biometria"/>
    <n v="40"/>
    <s v="Matemática Aplicada"/>
    <s v="Técnico em Edificações Integrado"/>
    <n v="1.6666666666666667"/>
    <n v="10"/>
    <n v="60"/>
    <n v="360"/>
    <x v="3"/>
  </r>
  <r>
    <x v="2"/>
    <s v="Licenciado em Matemática, Mestre em Estatística Aplicada e Biometria"/>
    <n v="40"/>
    <s v="Matemática"/>
    <s v="Técnico em Edificações Integrado"/>
    <n v="2.5000000000000004"/>
    <n v="10"/>
    <n v="90"/>
    <n v="360"/>
    <x v="3"/>
  </r>
  <r>
    <x v="2"/>
    <s v="Licenciado em Matemática, Mestre em Estatística Aplicada e Biometria"/>
    <n v="40"/>
    <s v="Cálculo Diferencial e Integral III"/>
    <s v="Bacharelado em Engenharia Civil"/>
    <n v="3.3333333333333335"/>
    <n v="10"/>
    <n v="120"/>
    <n v="360"/>
    <x v="3"/>
  </r>
  <r>
    <x v="2"/>
    <s v="Licenciado em Matemática, Mestre em Estatística Aplicada e Biometria"/>
    <n v="40"/>
    <s v="Equações diferenciais"/>
    <s v="Bacharelado em Engenharia Civil"/>
    <n v="2.5000000000000004"/>
    <n v="10"/>
    <n v="90"/>
    <n v="360"/>
    <x v="3"/>
  </r>
  <r>
    <x v="3"/>
    <s v="A definir"/>
    <n v="40"/>
    <s v="Educação Física"/>
    <s v="Técnico em Edificações Integrado"/>
    <n v="1.6666666666666667"/>
    <n v="3.3333333333333335"/>
    <n v="60"/>
    <n v="120"/>
    <x v="3"/>
  </r>
  <r>
    <x v="3"/>
    <s v="A definir"/>
    <n v="40"/>
    <s v="Educação Física"/>
    <s v="Técnico em Edificações Integrado"/>
    <n v="1.6666666666666667"/>
    <n v="3.3333333333333335"/>
    <n v="60"/>
    <n v="120"/>
    <x v="3"/>
  </r>
  <r>
    <x v="4"/>
    <s v="A definir"/>
    <n v="40"/>
    <s v="Estruturas Metálicas"/>
    <s v="Bacharelado em Engenharia Civil"/>
    <n v="4.166666666666667"/>
    <n v="4.166666666666667"/>
    <n v="150"/>
    <n v="150"/>
    <x v="3"/>
  </r>
  <r>
    <x v="5"/>
    <s v="Bacharela em Química, Mestre em Ciências-Química, Doutora em Ciências-Química"/>
    <n v="40"/>
    <s v="Química "/>
    <s v="Técnico em Edificações Integrado"/>
    <n v="1.6666666666666667"/>
    <n v="3.3333333333333335"/>
    <n v="60"/>
    <n v="120"/>
    <x v="3"/>
  </r>
  <r>
    <x v="5"/>
    <s v="Bacharela em Química, Mestre em Ciências-Química, Doutora em Ciências-Química"/>
    <n v="40"/>
    <s v="Química "/>
    <s v="Técnico em Edificações Integrado"/>
    <n v="1.6666666666666667"/>
    <n v="3.3333333333333335"/>
    <n v="60"/>
    <n v="120"/>
    <x v="3"/>
  </r>
  <r>
    <x v="6"/>
    <s v="Graduado em Engenharia Civil, Mestre em Engenharia Civil, Doutorando em Engenharia Civil"/>
    <n v="40"/>
    <s v="Mecânica dos Solos e Fundações"/>
    <s v="Técnico em Edificações Integrado"/>
    <n v="3.3333333333333335"/>
    <n v="13.333333333333332"/>
    <n v="120"/>
    <n v="480"/>
    <x v="3"/>
  </r>
  <r>
    <x v="6"/>
    <s v="Graduado em Engenharia Civil, Mestre em Engenharia Civil, Doutorando em Engenharia Civil"/>
    <n v="40"/>
    <s v="Mecânica dos Solos I"/>
    <s v="Bacharelado em Engenharia Civil"/>
    <n v="4.166666666666667"/>
    <n v="13.333333333333332"/>
    <n v="150"/>
    <n v="480"/>
    <x v="3"/>
  </r>
  <r>
    <x v="6"/>
    <s v="Graduado em Engenharia Civil, Mestre em Engenharia Civil, Doutorando em Engenharia Civil"/>
    <n v="40"/>
    <s v="Eletrotécnica"/>
    <s v="Bacharelado em Engenharia Civil"/>
    <n v="1.6666666666666667"/>
    <n v="13.333333333333332"/>
    <n v="60"/>
    <n v="480"/>
    <x v="3"/>
  </r>
  <r>
    <x v="6"/>
    <s v="Graduado em Engenharia Civil, Mestre em Engenharia Civil, Doutorando em Engenharia Civil"/>
    <n v="40"/>
    <s v="Fundações e estruturas de contenção"/>
    <s v="Bacharelado em Engenharia Civil"/>
    <n v="4.166666666666667"/>
    <n v="13.333333333333332"/>
    <n v="150"/>
    <n v="480"/>
    <x v="3"/>
  </r>
  <r>
    <x v="7"/>
    <s v="Graduado em Engenharia Civil, Mestrando em Recursos Hídricos, Saneamento e Meio Ambiente"/>
    <n v="40"/>
    <s v="Desenho Técnico e Arquitetônico"/>
    <s v="Técnico em Edificações Integrado"/>
    <n v="3.3333333333333335"/>
    <n v="13.333333333333334"/>
    <n v="120"/>
    <n v="480"/>
    <x v="3"/>
  </r>
  <r>
    <x v="7"/>
    <s v="Graduado em Engenharia Civil, Mestrando em Recursos Hídricos, Saneamento e Meio Ambiente"/>
    <n v="40"/>
    <s v="Desenho Técnico"/>
    <s v="Bacharelado em Engenharia Civil"/>
    <n v="1.6666666666666667"/>
    <n v="13.333333333333334"/>
    <n v="60"/>
    <n v="480"/>
    <x v="3"/>
  </r>
  <r>
    <x v="7"/>
    <s v="Graduado em Engenharia Civil, Mestrando em Recursos Hídricos, Saneamento e Meio Ambiente"/>
    <n v="40"/>
    <s v="Desenho Auxiliado por Computador"/>
    <s v="Técnico em Edificações Integrado"/>
    <n v="1.6666666666666667"/>
    <n v="13.333333333333334"/>
    <n v="60"/>
    <n v="480"/>
    <x v="3"/>
  </r>
  <r>
    <x v="7"/>
    <s v="Graduado em Engenharia Civil, Mestrando em Recursos Hídricos, Saneamento e Meio Ambiente"/>
    <n v="40"/>
    <s v="Fenômenos de Transportes"/>
    <s v="Bacharelado em Engenharia Civil"/>
    <n v="3.3333333333333335"/>
    <n v="13.333333333333334"/>
    <n v="120"/>
    <n v="480"/>
    <x v="3"/>
  </r>
  <r>
    <x v="7"/>
    <s v="Graduado em Engenharia Civil, Mestrando em Recursos Hídricos, Saneamento e Meio Ambiente"/>
    <n v="40"/>
    <s v="Saneamento"/>
    <s v="Bacharelado em Engenharia Civil"/>
    <n v="3.3333333333333335"/>
    <n v="13.333333333333334"/>
    <n v="120"/>
    <n v="480"/>
    <x v="3"/>
  </r>
  <r>
    <x v="8"/>
    <s v="A definir"/>
    <n v="40"/>
    <s v="Geografia"/>
    <s v="Técnico em Edificações Integrado"/>
    <n v="1.6666666666666667"/>
    <n v="3.3333333333333335"/>
    <n v="60"/>
    <n v="120"/>
    <x v="3"/>
  </r>
  <r>
    <x v="8"/>
    <s v="A definir"/>
    <n v="40"/>
    <s v="Geografia"/>
    <s v="Técnico em Edificações Integrado"/>
    <n v="1.6666666666666667"/>
    <n v="3.3333333333333335"/>
    <n v="60"/>
    <n v="120"/>
    <x v="3"/>
  </r>
  <r>
    <x v="9"/>
    <s v="Graduado em Engenharia Civil e Mestre em Engenharia Mecânica: Ciências Térmicas"/>
    <n v="40"/>
    <s v="Projeto Arquitetônico I"/>
    <s v="Bacharelado em Engenharia Civil"/>
    <n v="1.6666666666666667"/>
    <n v="9.1666666666666679"/>
    <n v="60"/>
    <n v="330"/>
    <x v="3"/>
  </r>
  <r>
    <x v="9"/>
    <s v="Graduado em Engenharia Civil e Mestre em Engenharia Mecânica: Ciências Térmicas"/>
    <n v="40"/>
    <s v="Hidráulica I"/>
    <s v="Bacharelado em Engenharia Civil"/>
    <n v="4.166666666666667"/>
    <n v="9.1666666666666679"/>
    <n v="150"/>
    <n v="330"/>
    <x v="3"/>
  </r>
  <r>
    <x v="9"/>
    <s v="Graduado em Engenharia Civil e Mestre em Engenharia Mecânica: Ciências Térmicas"/>
    <n v="40"/>
    <s v="Engenharia de tráfego e planejamento dos transportes"/>
    <s v="Bacharelado em Engenharia Civil"/>
    <n v="3.3333333333333335"/>
    <n v="9.1666666666666679"/>
    <n v="120"/>
    <n v="330"/>
    <x v="3"/>
  </r>
  <r>
    <x v="10"/>
    <s v="Licenciado em Química, Licenciado em Física, Mestre em Ciências com ênfase em Agroquímica"/>
    <n v="40"/>
    <s v="Física"/>
    <s v="Técnico em Edificações Integrado"/>
    <n v="2.5000000000000004"/>
    <n v="9.1666666666666679"/>
    <n v="90"/>
    <n v="330"/>
    <x v="3"/>
  </r>
  <r>
    <x v="10"/>
    <s v="Licenciado em Química, Licenciado em Física, Mestre em Ciências com ênfase em Agroquímica"/>
    <n v="40"/>
    <s v="Física"/>
    <s v="Técnico em Edificações Integrado"/>
    <n v="2.5000000000000004"/>
    <n v="9.1666666666666679"/>
    <n v="90"/>
    <n v="330"/>
    <x v="3"/>
  </r>
  <r>
    <x v="10"/>
    <s v="Licenciado em Química, Licenciado em Física, Mestre em Ciências com ênfase em Agroquímica"/>
    <n v="40"/>
    <s v="Física II"/>
    <s v="Bacharelado em Engenharia Civil"/>
    <n v="3.3333333333333335"/>
    <n v="9.1666666666666679"/>
    <n v="120"/>
    <n v="330"/>
    <x v="3"/>
  </r>
  <r>
    <x v="10"/>
    <s v="Licenciado em Química, Licenciado em Física, Mestre em Ciências com ênfase em Agroquímica"/>
    <n v="40"/>
    <s v="Física Experimental II"/>
    <s v="Bacharelado em Engenharia Civil"/>
    <n v="0.83333333333333337"/>
    <n v="9.1666666666666679"/>
    <n v="30"/>
    <n v="330"/>
    <x v="3"/>
  </r>
  <r>
    <x v="11"/>
    <s v="A definir"/>
    <n v="40"/>
    <s v="História"/>
    <s v="Técnico em Edificações Integrado"/>
    <n v="1.6666666666666667"/>
    <n v="5"/>
    <n v="60"/>
    <n v="180"/>
    <x v="3"/>
  </r>
  <r>
    <x v="11"/>
    <s v="A definir"/>
    <n v="40"/>
    <s v="História"/>
    <s v="Técnico em Edificações Integrado"/>
    <n v="1.6666666666666667"/>
    <n v="5"/>
    <n v="60"/>
    <n v="180"/>
    <x v="3"/>
  </r>
  <r>
    <x v="11"/>
    <s v="A definir"/>
    <n v="40"/>
    <s v="Metodologia Científica"/>
    <s v="Bacharelado em Engenharia Civil"/>
    <n v="1.6666666666666667"/>
    <n v="5"/>
    <n v="60"/>
    <n v="180"/>
    <x v="3"/>
  </r>
  <r>
    <x v="12"/>
    <s v="Graduado em Engenharia Civil, Mestre em Construção Civil"/>
    <n v="40"/>
    <s v="Construção Civil"/>
    <s v="Técnico em Edificações Integrado"/>
    <n v="1.6666666666666667"/>
    <n v="6.666666666666667"/>
    <n v="60"/>
    <n v="240"/>
    <x v="3"/>
  </r>
  <r>
    <x v="12"/>
    <s v="Graduado em Engenharia Civil, Mestre em Construção Civil"/>
    <n v="40"/>
    <s v="Gerenciamento de Resíduos Sólidos"/>
    <s v="Bacharelado em Engenharia Civil"/>
    <n v="1.6666666666666667"/>
    <n v="6.666666666666667"/>
    <n v="60"/>
    <n v="240"/>
    <x v="3"/>
  </r>
  <r>
    <x v="12"/>
    <s v="Graduado em Engenharia Civil, Mestre em Construção Civil"/>
    <n v="40"/>
    <s v="Construção Civil I"/>
    <s v="Bacharelado em Engenharia Civil"/>
    <n v="3.3333333333333335"/>
    <n v="6.666666666666667"/>
    <n v="120"/>
    <n v="240"/>
    <x v="3"/>
  </r>
  <r>
    <x v="13"/>
    <s v="Graduado em Engenharia Civil, Mestre em Engenharia Civil"/>
    <n v="40"/>
    <s v="Modelagem da Informação da Construção"/>
    <s v="Técnico em Edificações Integrado"/>
    <n v="1.6666666666666667"/>
    <n v="9.1666666666666679"/>
    <n v="60"/>
    <n v="330"/>
    <x v="3"/>
  </r>
  <r>
    <x v="13"/>
    <s v="Graduado em Engenharia Civil, Mestre em Engenharia Civil"/>
    <n v="40"/>
    <s v="Resistência dos Materiais I"/>
    <s v="Bacharelado em Engenharia Civil"/>
    <n v="3.3333333333333335"/>
    <n v="9.1666666666666679"/>
    <n v="120"/>
    <n v="330"/>
    <x v="3"/>
  </r>
  <r>
    <x v="13"/>
    <s v="Graduado em Engenharia Civil, Mestre em Engenharia Civil"/>
    <n v="40"/>
    <s v="Concreto Armado I"/>
    <s v="Bacharelado em Engenharia Civil"/>
    <n v="4.166666666666667"/>
    <n v="9.1666666666666679"/>
    <n v="150"/>
    <n v="330"/>
    <x v="3"/>
  </r>
  <r>
    <x v="14"/>
    <s v="Bacharela em Ciências Sociais, Mestra em Sociologia"/>
    <n v="40"/>
    <s v="Filosofia"/>
    <s v="Técnico em Edificações Integrado"/>
    <n v="0.83333333333333337"/>
    <n v="5.8333333333333339"/>
    <n v="30"/>
    <n v="210"/>
    <x v="3"/>
  </r>
  <r>
    <x v="14"/>
    <s v="Bacharela em Ciências Sociais, Mestra em Sociologia"/>
    <n v="40"/>
    <s v="Sociologia"/>
    <s v="Técnico em Edificações Integrado"/>
    <n v="0.83333333333333337"/>
    <n v="5.8333333333333339"/>
    <n v="30"/>
    <n v="210"/>
    <x v="3"/>
  </r>
  <r>
    <x v="14"/>
    <s v="Bacharela em Ciências Sociais, Mestra em Sociologia"/>
    <n v="40"/>
    <s v="Filosofia"/>
    <s v="Técnico em Edificações Integrado"/>
    <n v="0.83333333333333337"/>
    <n v="5.8333333333333339"/>
    <n v="30"/>
    <n v="210"/>
    <x v="3"/>
  </r>
  <r>
    <x v="14"/>
    <s v="Bacharela em Ciências Sociais, Mestra em Sociologia"/>
    <n v="40"/>
    <s v="Sociologia"/>
    <s v="Técnico em Edificações Integrado"/>
    <n v="0.83333333333333337"/>
    <n v="5.8333333333333339"/>
    <n v="30"/>
    <n v="210"/>
    <x v="3"/>
  </r>
  <r>
    <x v="14"/>
    <s v="Bacharela em Ciências Sociais, Mestra em Sociologia"/>
    <n v="40"/>
    <s v="Sociologia"/>
    <s v="Bacharelado em Engenharia Civil"/>
    <n v="2.5000000000000004"/>
    <n v="5.8333333333333339"/>
    <n v="90"/>
    <n v="210"/>
    <x v="3"/>
  </r>
  <r>
    <x v="15"/>
    <s v="Licenciado em Lingua Portuguesa, Bacharel em Estudos Literários, Doutor em Literatura Brasileira"/>
    <n v="40"/>
    <s v="Língua Inglesa"/>
    <s v="Técnico em Edificações Integrado"/>
    <n v="1.6666666666666667"/>
    <n v="10.833333333333334"/>
    <n v="60"/>
    <n v="390"/>
    <x v="3"/>
  </r>
  <r>
    <x v="15"/>
    <s v="Licenciado em Lingua Portuguesa, Bacharel em Estudos Literários, Doutor em Literatura Brasileira"/>
    <n v="40"/>
    <s v="Língua Portuguesa e Literaturas"/>
    <s v="Técnico em Edificações Integrado"/>
    <n v="3.3333333333333335"/>
    <n v="10.833333333333334"/>
    <n v="120"/>
    <n v="390"/>
    <x v="3"/>
  </r>
  <r>
    <x v="15"/>
    <s v="Licenciado em Lingua Portuguesa, Bacharel em Estudos Literários, Doutor em Literatura Brasileira"/>
    <n v="40"/>
    <s v="Língua Portuguesa"/>
    <s v="Bacharelado em Engenharia Civil"/>
    <n v="3.3333333333333335"/>
    <n v="10.833333333333334"/>
    <n v="120"/>
    <n v="390"/>
    <x v="3"/>
  </r>
  <r>
    <x v="15"/>
    <s v="Licenciado em Lingua Portuguesa, Bacharel em Estudos Literários, Doutor em Literatura Brasileira"/>
    <n v="40"/>
    <s v="Língua Inglesa"/>
    <s v="Técnico em Edificações Integrado"/>
    <n v="0.83333333333333337"/>
    <n v="10.833333333333334"/>
    <n v="30"/>
    <n v="390"/>
    <x v="3"/>
  </r>
  <r>
    <x v="15"/>
    <s v="Licenciado em Lingua Portuguesa, Bacharel em Estudos Literários, Doutor em Literatura Brasileira"/>
    <n v="40"/>
    <s v="Língua Portuguesa e Literaturas"/>
    <s v="Técnico em Edificações Integrado"/>
    <n v="1.6666666666666667"/>
    <n v="10.833333333333334"/>
    <n v="60"/>
    <n v="390"/>
    <x v="3"/>
  </r>
  <r>
    <x v="16"/>
    <s v="Tecnóloga em Informática, Especialista em Informática em Educação, Mestre em Economia"/>
    <n v="40"/>
    <s v="Informática"/>
    <s v="Técnico em Edificações Integrado"/>
    <n v="1.6666666666666667"/>
    <n v="5.8333333333333339"/>
    <n v="60"/>
    <n v="210"/>
    <x v="3"/>
  </r>
  <r>
    <x v="16"/>
    <s v="Tecnóloga em Informática, Especialista em Informática em Educação, Mestre em Economia"/>
    <n v="40"/>
    <s v="Informática Instrumental"/>
    <s v="Bacharelado em Engenharia Civil"/>
    <n v="2.5000000000000004"/>
    <n v="5.8333333333333339"/>
    <n v="90"/>
    <n v="210"/>
    <x v="3"/>
  </r>
  <r>
    <x v="16"/>
    <s v="Tecnóloga em Informática, Especialista em Informática em Educação, Mestre em Economia"/>
    <n v="40"/>
    <s v="Economia aplicada e matemática Financeira"/>
    <s v="Bacharelado em Engenharia Civil"/>
    <n v="1.6666666666666667"/>
    <n v="5.8333333333333339"/>
    <n v="60"/>
    <n v="210"/>
    <x v="3"/>
  </r>
  <r>
    <x v="17"/>
    <s v="Graduado em Engenharia Civil e Mestre em Engenharia Civil: Estruturas e Construção Civil"/>
    <n v="40"/>
    <s v="Materiais e Práticas da Construção Civil"/>
    <s v="Técnico em Edificações Integrado"/>
    <n v="1.6666666666666667"/>
    <n v="13.333333333333334"/>
    <n v="60"/>
    <n v="480"/>
    <x v="3"/>
  </r>
  <r>
    <x v="17"/>
    <s v="Graduado em Engenharia Civil e Mestre em Engenharia Civil: Estruturas e Construção Civil"/>
    <n v="40"/>
    <s v="Introdução à Engenharia Civil"/>
    <s v="Bacharelado em Engenharia Civil"/>
    <n v="1.6666666666666667"/>
    <n v="13.333333333333334"/>
    <n v="60"/>
    <n v="480"/>
    <x v="3"/>
  </r>
  <r>
    <x v="17"/>
    <s v="Graduado em Engenharia Civil e Mestre em Engenharia Civil: Estruturas e Construção Civil"/>
    <n v="40"/>
    <s v="Topografia"/>
    <s v="Técnico em Edificações Integrado"/>
    <n v="1.6666666666666667"/>
    <n v="13.333333333333334"/>
    <n v="60"/>
    <n v="480"/>
    <x v="3"/>
  </r>
  <r>
    <x v="17"/>
    <s v="Graduado em Engenharia Civil e Mestre em Engenharia Civil: Estruturas e Construção Civil"/>
    <n v="40"/>
    <s v="Topografia II e Geoprocessamento"/>
    <s v="Bacharelado em Engenharia Civil"/>
    <n v="3.3333333333333335"/>
    <n v="13.333333333333334"/>
    <n v="120"/>
    <n v="480"/>
    <x v="3"/>
  </r>
  <r>
    <x v="17"/>
    <s v="Graduado em Engenharia Civil e Mestre em Engenharia Civil: Estruturas e Construção Civil"/>
    <n v="40"/>
    <s v="Materiais da Construção Civil II"/>
    <s v="Bacharelado em Engenharia Civil"/>
    <n v="3.3333333333333335"/>
    <n v="13.333333333333334"/>
    <n v="120"/>
    <n v="480"/>
    <x v="3"/>
  </r>
  <r>
    <x v="17"/>
    <s v="Graduado em Engenharia Civil e Mestre em Engenharia Civil: Estruturas e Construção Civil"/>
    <n v="40"/>
    <s v="Disciplina Optativa 1*"/>
    <s v="Bacharelado em Engenharia Civil"/>
    <n v="1.6666666666666667"/>
    <n v="13.333333333333334"/>
    <n v="60"/>
    <n v="480"/>
    <x v="3"/>
  </r>
  <r>
    <x v="18"/>
    <s v="Graduado em Engenharia Civil, Mestre em Engenharia Civil"/>
    <n v="40"/>
    <s v="Estabilidade das Construções"/>
    <s v="Técnico em Edificações Integrado"/>
    <n v="3.3333333333333335"/>
    <n v="7.5"/>
    <n v="120"/>
    <n v="270"/>
    <x v="3"/>
  </r>
  <r>
    <x v="18"/>
    <s v="Graduado em Engenharia Civil, Mestre em Engenharia Civil"/>
    <n v="40"/>
    <s v="Teoria das Estruturas I"/>
    <s v="Bacharelado em Engenharia Civil"/>
    <n v="4.166666666666667"/>
    <n v="7.5"/>
    <n v="150"/>
    <n v="270"/>
    <x v="3"/>
  </r>
  <r>
    <x v="19"/>
    <s v="Licenciado em Matemática, Mestre em Matemáica"/>
    <n v="40"/>
    <s v="Matemática"/>
    <s v="Técnico em Edificações Integrado"/>
    <n v="3.3333333333333335"/>
    <n v="10.833333333333334"/>
    <n v="120"/>
    <n v="390"/>
    <x v="3"/>
  </r>
  <r>
    <x v="19"/>
    <s v="Licenciado em Matemática, Mestre em Matemáica"/>
    <n v="40"/>
    <s v="Geometria Analítica e Álgebra Linear"/>
    <s v="Bacharelado em Engenharia Civil"/>
    <n v="3.3333333333333335"/>
    <n v="10.833333333333334"/>
    <n v="120"/>
    <n v="390"/>
    <x v="3"/>
  </r>
  <r>
    <x v="19"/>
    <s v="Licenciado em Matemática, Mestre em Matemáica"/>
    <n v="40"/>
    <s v="Matemática 1"/>
    <s v="Técnico em Edificações Integrado ao Ensino Médio"/>
    <n v="4.166666666666667"/>
    <n v="10.833333333333334"/>
    <n v="150"/>
    <n v="390"/>
    <x v="3"/>
  </r>
  <r>
    <x v="20"/>
    <m/>
    <m/>
    <m/>
    <m/>
    <m/>
    <m/>
    <m/>
    <m/>
    <x v="1"/>
  </r>
  <r>
    <x v="24"/>
    <m/>
    <m/>
    <m/>
    <m/>
    <m/>
    <m/>
    <m/>
    <m/>
    <x v="1"/>
  </r>
  <r>
    <x v="20"/>
    <m/>
    <m/>
    <m/>
    <m/>
    <m/>
    <m/>
    <m/>
    <m/>
    <x v="1"/>
  </r>
  <r>
    <x v="22"/>
    <s v="Formação"/>
    <s v="Regime de Trabalho_x000a_(20h ou 40h)"/>
    <s v="Disciplina_x000a_(Listar, primeiramente, as disciplinas do curso a ser criação e, em seguida, as disciplinas dos demais cursos de atuação)"/>
    <s v="Curso"/>
    <s v="CH semanal"/>
    <s v="CH semanal total"/>
    <s v="CH anual"/>
    <s v="CH anual total"/>
    <x v="1"/>
  </r>
  <r>
    <x v="0"/>
    <s v="A definir"/>
    <n v="40"/>
    <s v="Biologia"/>
    <s v="Técnico em Edificações Integrado"/>
    <n v="1.6666666666666667"/>
    <n v="3.3333333333333335"/>
    <n v="60"/>
    <n v="120"/>
    <x v="4"/>
  </r>
  <r>
    <x v="0"/>
    <s v="A definir"/>
    <n v="40"/>
    <s v="Biologia"/>
    <s v="Técnico em Edificações Integrado"/>
    <n v="1.6666666666666667"/>
    <n v="3.3333333333333335"/>
    <n v="60"/>
    <n v="120"/>
    <x v="4"/>
  </r>
  <r>
    <x v="2"/>
    <s v="Licenciado em Matemática, Mestre em Estatística Aplicada e Biometria"/>
    <n v="40"/>
    <s v="Matemática Aplicada"/>
    <s v="Técnico em Edificações Integrado"/>
    <n v="1.6666666666666667"/>
    <n v="7.5"/>
    <n v="60"/>
    <n v="270"/>
    <x v="4"/>
  </r>
  <r>
    <x v="2"/>
    <s v="Licenciado em Matemática, Mestre em Estatística Aplicada e Biometria"/>
    <n v="40"/>
    <s v="Matemática"/>
    <s v="Técnico em Edificações Integrado"/>
    <n v="2.5000000000000004"/>
    <n v="7.5"/>
    <n v="90"/>
    <n v="270"/>
    <x v="4"/>
  </r>
  <r>
    <x v="2"/>
    <s v="Licenciado em Matemática, Mestre em Estatística Aplicada e Biometria"/>
    <n v="40"/>
    <s v="Estatística e Probabilidade"/>
    <s v="Bacharelado em Engenharia Civil"/>
    <n v="3.3333333333333335"/>
    <n v="7.5"/>
    <n v="120"/>
    <n v="270"/>
    <x v="4"/>
  </r>
  <r>
    <x v="3"/>
    <s v="A definir"/>
    <n v="40"/>
    <s v="Educação Física"/>
    <s v="Técnico em Edificações Integrado"/>
    <n v="1.6666666666666667"/>
    <n v="3.3333333333333335"/>
    <n v="60"/>
    <n v="120"/>
    <x v="4"/>
  </r>
  <r>
    <x v="3"/>
    <s v="A definir"/>
    <n v="40"/>
    <s v="Educação Física"/>
    <s v="Técnico em Edificações Integrado"/>
    <n v="1.6666666666666667"/>
    <n v="3.3333333333333335"/>
    <n v="60"/>
    <n v="120"/>
    <x v="4"/>
  </r>
  <r>
    <x v="4"/>
    <s v="A definir"/>
    <n v="40"/>
    <s v="Resistência dos Materiais II"/>
    <s v="Bacharelado em Engenharia Civil"/>
    <n v="3.3333333333333335"/>
    <n v="10"/>
    <n v="120"/>
    <n v="360"/>
    <x v="4"/>
  </r>
  <r>
    <x v="4"/>
    <s v="A definir"/>
    <n v="40"/>
    <s v="Instalações Elétricas"/>
    <s v="Bacharelado em Engenharia Civil"/>
    <n v="2.5000000000000004"/>
    <n v="10"/>
    <n v="90"/>
    <n v="360"/>
    <x v="4"/>
  </r>
  <r>
    <x v="4"/>
    <s v="A definir"/>
    <n v="40"/>
    <s v="Projetos de estradas e Ferrovias"/>
    <s v="Bacharelado em Engenharia Civil"/>
    <n v="4.166666666666667"/>
    <n v="10"/>
    <n v="150"/>
    <n v="360"/>
    <x v="4"/>
  </r>
  <r>
    <x v="5"/>
    <s v="Bacharela em Química, Mestre em Ciências-Química, Doutora em Ciências-Química"/>
    <n v="40"/>
    <s v="Química "/>
    <s v="Técnico em Edificações Integrado"/>
    <n v="1.6666666666666667"/>
    <n v="10"/>
    <n v="60"/>
    <n v="360"/>
    <x v="4"/>
  </r>
  <r>
    <x v="5"/>
    <s v="Bacharela em Química, Mestre em Ciências-Química, Doutora em Ciências-Química"/>
    <n v="40"/>
    <s v="Química "/>
    <s v="Técnico em Edificações Integrado"/>
    <n v="1.6666666666666667"/>
    <n v="10"/>
    <n v="60"/>
    <n v="360"/>
    <x v="4"/>
  </r>
  <r>
    <x v="5"/>
    <s v="Bacharela em Química, Mestre em Ciências-Química, Doutora em Ciências-Química"/>
    <n v="40"/>
    <s v="Química Geral"/>
    <s v="Bacharelado em Engenharia Civil"/>
    <n v="3.3333333333333335"/>
    <n v="10"/>
    <n v="120"/>
    <n v="360"/>
    <x v="4"/>
  </r>
  <r>
    <x v="5"/>
    <s v="Bacharela em Química, Mestre em Ciências-Química, Doutora em Ciências-Química"/>
    <n v="40"/>
    <s v="Química Geral Experimental"/>
    <s v="Bacharelado em Engenharia Civil"/>
    <n v="3.3333333333333335"/>
    <n v="10"/>
    <n v="120"/>
    <n v="360"/>
    <x v="4"/>
  </r>
  <r>
    <x v="6"/>
    <s v="Graduado em Engenharia Civil, Mestre em Engenharia Civil, Doutorando em Engenharia Civil"/>
    <n v="40"/>
    <s v="Mecânica dos Solos e Fundações"/>
    <s v="Técnico em Edificações Integrado"/>
    <n v="3.3333333333333335"/>
    <n v="10"/>
    <n v="120"/>
    <n v="360"/>
    <x v="4"/>
  </r>
  <r>
    <x v="6"/>
    <s v="Graduado em Engenharia Civil, Mestre em Engenharia Civil, Doutorando em Engenharia Civil"/>
    <n v="40"/>
    <s v="Geologia Aplicada"/>
    <s v="Bacharelado em Engenharia Civil"/>
    <n v="1.6666666666666667"/>
    <n v="10"/>
    <n v="60"/>
    <n v="360"/>
    <x v="4"/>
  </r>
  <r>
    <x v="6"/>
    <s v="Graduado em Engenharia Civil, Mestre em Engenharia Civil, Doutorando em Engenharia Civil"/>
    <n v="40"/>
    <s v="Mecânica dos Solos II"/>
    <s v="Bacharelado em Engenharia Civil"/>
    <n v="3.3333333333333335"/>
    <n v="10"/>
    <n v="120"/>
    <n v="360"/>
    <x v="4"/>
  </r>
  <r>
    <x v="6"/>
    <s v="Graduado em Engenharia Civil, Mestre em Engenharia Civil, Doutorando em Engenharia Civil"/>
    <n v="40"/>
    <s v="Segurança do Trabalho"/>
    <s v="Bacharelado em Engenharia Civil"/>
    <n v="1.6666666666666667"/>
    <n v="10"/>
    <n v="60"/>
    <n v="360"/>
    <x v="4"/>
  </r>
  <r>
    <x v="7"/>
    <s v="Graduado em Engenharia Civil, Mestrando em Recursos Hídricos, Saneamento e Meio Ambiente"/>
    <n v="40"/>
    <s v="Desenho Técnico e Arquitetônico"/>
    <s v="Técnico em Edificações Integrado"/>
    <n v="3.3333333333333335"/>
    <n v="10"/>
    <n v="120"/>
    <n v="360"/>
    <x v="4"/>
  </r>
  <r>
    <x v="7"/>
    <s v="Graduado em Engenharia Civil, Mestrando em Recursos Hídricos, Saneamento e Meio Ambiente"/>
    <n v="40"/>
    <s v="Desenho Auxiliado por Computador"/>
    <s v="Técnico em Edificações Integrado"/>
    <n v="1.6666666666666667"/>
    <n v="10"/>
    <n v="60"/>
    <n v="360"/>
    <x v="4"/>
  </r>
  <r>
    <x v="7"/>
    <s v="Graduado em Engenharia Civil, Mestrando em Recursos Hídricos, Saneamento e Meio Ambiente"/>
    <n v="40"/>
    <s v="Hidrologia"/>
    <s v="Bacharelado em Engenharia Civil"/>
    <n v="3.3333333333333335"/>
    <n v="10"/>
    <n v="120"/>
    <n v="360"/>
    <x v="4"/>
  </r>
  <r>
    <x v="7"/>
    <s v="Graduado em Engenharia Civil, Mestrando em Recursos Hídricos, Saneamento e Meio Ambiente"/>
    <n v="40"/>
    <s v="Engenharia Ambiental Básica"/>
    <s v="Bacharelado em Engenharia Civil"/>
    <n v="1.6666666666666667"/>
    <n v="10"/>
    <n v="60"/>
    <n v="360"/>
    <x v="4"/>
  </r>
  <r>
    <x v="8"/>
    <s v="A definir"/>
    <n v="40"/>
    <s v="Geografia"/>
    <s v="Técnico em Edificações Integrado"/>
    <n v="1.6666666666666667"/>
    <n v="3.3333333333333335"/>
    <n v="60"/>
    <n v="120"/>
    <x v="4"/>
  </r>
  <r>
    <x v="8"/>
    <s v="A definir"/>
    <n v="40"/>
    <s v="Geografia"/>
    <s v="Técnico em Edificações Integrado"/>
    <n v="1.6666666666666667"/>
    <n v="3.3333333333333335"/>
    <n v="60"/>
    <n v="120"/>
    <x v="4"/>
  </r>
  <r>
    <x v="9"/>
    <s v="Graduado em Engenharia Civil e Mestre em Engenharia Mecânica: Ciências Térmicas"/>
    <n v="40"/>
    <s v="Desenho Arquitetônico"/>
    <s v="Bacharelado em Engenharia Civil"/>
    <n v="1.6666666666666667"/>
    <n v="5.8333333333333339"/>
    <n v="60"/>
    <n v="210"/>
    <x v="4"/>
  </r>
  <r>
    <x v="9"/>
    <s v="Graduado em Engenharia Civil e Mestre em Engenharia Mecânica: Ciências Térmicas"/>
    <n v="40"/>
    <s v="Hidráulica II"/>
    <s v="Bacharelado em Engenharia Civil"/>
    <n v="4.166666666666667"/>
    <n v="5.8333333333333339"/>
    <n v="150"/>
    <n v="210"/>
    <x v="4"/>
  </r>
  <r>
    <x v="10"/>
    <s v="Licenciado em Química, Licenciado em Física, Mestre em Ciências com ênfase em Agroquímica"/>
    <n v="40"/>
    <s v="Física"/>
    <s v="Técnico em Edificações Integrado"/>
    <n v="2.5000000000000004"/>
    <n v="14.16666666666667"/>
    <n v="90"/>
    <n v="510"/>
    <x v="4"/>
  </r>
  <r>
    <x v="10"/>
    <s v="Licenciado em Química, Licenciado em Física, Mestre em Ciências com ênfase em Agroquímica"/>
    <n v="40"/>
    <s v="Física"/>
    <s v="Técnico em Edificações Integrado"/>
    <n v="2.5000000000000004"/>
    <n v="14.16666666666667"/>
    <n v="90"/>
    <n v="510"/>
    <x v="4"/>
  </r>
  <r>
    <x v="10"/>
    <s v="Licenciado em Química, Licenciado em Física, Mestre em Ciências com ênfase em Agroquímica"/>
    <n v="40"/>
    <s v="Física I"/>
    <s v="Bacharelado em Engenharia Civil"/>
    <n v="3.3333333333333335"/>
    <n v="14.16666666666667"/>
    <n v="120"/>
    <n v="510"/>
    <x v="4"/>
  </r>
  <r>
    <x v="10"/>
    <s v="Licenciado em Química, Licenciado em Física, Mestre em Ciências com ênfase em Agroquímica"/>
    <n v="40"/>
    <s v="Física Experimental I"/>
    <s v="Bacharelado em Engenharia Civil"/>
    <n v="0.83333333333333337"/>
    <n v="14.16666666666667"/>
    <n v="30"/>
    <n v="510"/>
    <x v="4"/>
  </r>
  <r>
    <x v="10"/>
    <s v="Licenciado em Química, Licenciado em Física, Mestre em Ciências com ênfase em Agroquímica"/>
    <n v="40"/>
    <s v="Física Experimental I"/>
    <s v="Bacharelado em Engenharia Civil"/>
    <n v="0.83333333333333337"/>
    <n v="14.16666666666667"/>
    <n v="30"/>
    <n v="510"/>
    <x v="4"/>
  </r>
  <r>
    <x v="10"/>
    <s v="Licenciado em Química, Licenciado em Física, Mestre em Ciências com ênfase em Agroquímica"/>
    <n v="40"/>
    <s v="Física III"/>
    <s v="Bacharelado em Engenharia Civil"/>
    <n v="3.3333333333333335"/>
    <n v="14.16666666666667"/>
    <n v="120"/>
    <n v="510"/>
    <x v="4"/>
  </r>
  <r>
    <x v="10"/>
    <s v="Licenciado em Química, Licenciado em Física, Mestre em Ciências com ênfase em Agroquímica"/>
    <n v="40"/>
    <s v="Física Experimental III"/>
    <s v="Bacharelado em Engenharia Civil"/>
    <n v="0.83333333333333337"/>
    <n v="14.16666666666667"/>
    <n v="30"/>
    <n v="510"/>
    <x v="4"/>
  </r>
  <r>
    <x v="11"/>
    <s v="A definir"/>
    <n v="40"/>
    <s v="História"/>
    <s v="Técnico em Edificações Integrado"/>
    <n v="1.6666666666666667"/>
    <n v="3.3333333333333335"/>
    <n v="60"/>
    <n v="120"/>
    <x v="4"/>
  </r>
  <r>
    <x v="11"/>
    <s v="A definir"/>
    <n v="40"/>
    <s v="História"/>
    <s v="Técnico em Edificações Integrado"/>
    <n v="1.6666666666666667"/>
    <n v="3.3333333333333335"/>
    <n v="60"/>
    <n v="120"/>
    <x v="4"/>
  </r>
  <r>
    <x v="12"/>
    <s v="Graduado em Engenharia Civil, Mestre em Construção Civil"/>
    <n v="40"/>
    <s v="Construção Civil"/>
    <s v="Técnico em Edificações Integrado"/>
    <n v="1.6666666666666667"/>
    <n v="10"/>
    <n v="60"/>
    <n v="360"/>
    <x v="4"/>
  </r>
  <r>
    <x v="12"/>
    <s v="Graduado em Engenharia Civil, Mestre em Construção Civil"/>
    <n v="40"/>
    <s v="Desenho Auxiliado por Computador"/>
    <s v="Bacharelado em Engenharia Civil"/>
    <n v="1.6666666666666667"/>
    <n v="10"/>
    <n v="60"/>
    <n v="360"/>
    <x v="4"/>
  </r>
  <r>
    <x v="12"/>
    <s v="Graduado em Engenharia Civil, Mestre em Construção Civil"/>
    <n v="40"/>
    <s v="Construção Civil II"/>
    <s v="Bacharelado em Engenharia Civil"/>
    <n v="3.3333333333333335"/>
    <n v="10"/>
    <n v="120"/>
    <n v="360"/>
    <x v="4"/>
  </r>
  <r>
    <x v="12"/>
    <s v="Graduado em Engenharia Civil, Mestre em Construção Civil"/>
    <n v="40"/>
    <s v="Planejamento e Gerenciamento de Projetos"/>
    <s v="Bacharelado em Engenharia Civil"/>
    <n v="3.3333333333333335"/>
    <n v="10"/>
    <n v="120"/>
    <n v="360"/>
    <x v="4"/>
  </r>
  <r>
    <x v="13"/>
    <s v="Graduado em Engenharia Civil, Mestre em Engenharia Civil"/>
    <n v="40"/>
    <s v="Modelagem da Informação da Construção"/>
    <s v="Técnico em Edificações Integrado"/>
    <n v="1.6666666666666667"/>
    <n v="9.1666666666666661"/>
    <n v="60"/>
    <n v="330"/>
    <x v="4"/>
  </r>
  <r>
    <x v="13"/>
    <s v="Graduado em Engenharia Civil, Mestre em Engenharia Civil"/>
    <n v="40"/>
    <s v="Concreto Armado II"/>
    <s v="Bacharelado em Engenharia Civil"/>
    <n v="3.3333333333333335"/>
    <n v="9.1666666666666661"/>
    <n v="120"/>
    <n v="330"/>
    <x v="4"/>
  </r>
  <r>
    <x v="13"/>
    <s v="Graduado em Engenharia Civil, Mestre em Engenharia Civil"/>
    <n v="40"/>
    <s v="Relatório de Estágio Supervisionado"/>
    <s v="Bacharelado em Engenharia Civil"/>
    <n v="2.5000000000000004"/>
    <n v="9.1666666666666661"/>
    <n v="90"/>
    <n v="330"/>
    <x v="4"/>
  </r>
  <r>
    <x v="13"/>
    <s v="Graduado em Engenharia Civil, Mestre em Engenharia Civil"/>
    <n v="40"/>
    <s v="Disciplina Optativa 2*"/>
    <s v="Bacharelado em Engenharia Civil"/>
    <n v="1.6666666666666667"/>
    <n v="9.1666666666666661"/>
    <n v="60"/>
    <n v="330"/>
    <x v="4"/>
  </r>
  <r>
    <x v="14"/>
    <s v="Bacharela em Ciências Sociais, Mestra em Sociologia"/>
    <n v="40"/>
    <s v="Filosofia"/>
    <s v="Técnico em Edificações Integrado"/>
    <n v="0.83333333333333337"/>
    <n v="7.5000000000000009"/>
    <n v="30"/>
    <n v="270"/>
    <x v="4"/>
  </r>
  <r>
    <x v="14"/>
    <s v="Bacharela em Ciências Sociais, Mestra em Sociologia"/>
    <n v="40"/>
    <s v="Sociologia"/>
    <s v="Técnico em Edificações Integrado"/>
    <n v="0.83333333333333337"/>
    <n v="7.5000000000000009"/>
    <n v="30"/>
    <n v="270"/>
    <x v="4"/>
  </r>
  <r>
    <x v="14"/>
    <s v="Bacharela em Ciências Sociais, Mestra em Sociologia"/>
    <n v="40"/>
    <s v="Filosofia"/>
    <s v="Técnico em Edificações Integrado"/>
    <n v="0.83333333333333337"/>
    <n v="7.5000000000000009"/>
    <n v="30"/>
    <n v="270"/>
    <x v="4"/>
  </r>
  <r>
    <x v="14"/>
    <s v="Bacharela em Ciências Sociais, Mestra em Sociologia"/>
    <n v="40"/>
    <s v="Sociologia"/>
    <s v="Técnico em Edificações Integrado"/>
    <n v="0.83333333333333337"/>
    <n v="7.5000000000000009"/>
    <n v="30"/>
    <n v="270"/>
    <x v="4"/>
  </r>
  <r>
    <x v="14"/>
    <s v="Bacharela em Ciências Sociais, Mestra em Sociologia"/>
    <n v="40"/>
    <s v="Sociedade, Política, Poder e o Exercício da Engenharia"/>
    <s v="Bacharelado em Engenharia Civil"/>
    <n v="2.5000000000000004"/>
    <n v="7.5000000000000009"/>
    <n v="90"/>
    <n v="270"/>
    <x v="4"/>
  </r>
  <r>
    <x v="14"/>
    <s v="Bacharela em Ciências Sociais, Mestra em Sociologia"/>
    <n v="40"/>
    <s v="Legislação, Ética e Exercício Profissional da Engenharia"/>
    <s v="Bacharelado em Engenharia Civil"/>
    <n v="1.6666666666666667"/>
    <n v="7.5000000000000009"/>
    <n v="60"/>
    <n v="270"/>
    <x v="4"/>
  </r>
  <r>
    <x v="15"/>
    <s v="Licenciado em Lingua Portuguesa, Bacharel em Estudos Literários, Doutor em Literatura Brasileira"/>
    <n v="40"/>
    <s v="Língua Inglesa"/>
    <s v="Técnico em Edificações Integrado"/>
    <n v="1.6666666666666667"/>
    <n v="7.5"/>
    <n v="60"/>
    <n v="270"/>
    <x v="4"/>
  </r>
  <r>
    <x v="15"/>
    <s v="Licenciado em Lingua Portuguesa, Bacharel em Estudos Literários, Doutor em Literatura Brasileira"/>
    <n v="40"/>
    <s v="Língua Portuguesa e Literaturas"/>
    <s v="Técnico em Edificações Integrado"/>
    <n v="3.3333333333333335"/>
    <n v="7.5"/>
    <n v="120"/>
    <n v="270"/>
    <x v="4"/>
  </r>
  <r>
    <x v="15"/>
    <s v="Licenciado em Lingua Portuguesa, Bacharel em Estudos Literários, Doutor em Literatura Brasileira"/>
    <n v="40"/>
    <s v="Língua Inglesa"/>
    <s v="Técnico em Edificações Integrado"/>
    <n v="0.83333333333333337"/>
    <n v="7.5"/>
    <n v="30"/>
    <n v="270"/>
    <x v="4"/>
  </r>
  <r>
    <x v="15"/>
    <s v="Licenciado em Lingua Portuguesa, Bacharel em Estudos Literários, Doutor em Literatura Brasileira"/>
    <n v="40"/>
    <s v="Língua Portuguesa e Literaturas"/>
    <s v="Técnico em Edificações Integrado"/>
    <n v="1.6666666666666667"/>
    <n v="7.5"/>
    <n v="60"/>
    <n v="270"/>
    <x v="4"/>
  </r>
  <r>
    <x v="16"/>
    <s v="Tecnóloga em Informática, Especialista em Informática em Educação, Mestre em Economia"/>
    <n v="40"/>
    <s v="Informática"/>
    <s v="Técnico em Edificações Integrado"/>
    <n v="1.6666666666666667"/>
    <n v="5"/>
    <n v="60"/>
    <n v="180"/>
    <x v="4"/>
  </r>
  <r>
    <x v="16"/>
    <s v="Tecnóloga em Informática, Especialista em Informática em Educação, Mestre em Economia"/>
    <n v="40"/>
    <s v="Programação de Computadores"/>
    <s v="Bacharelado em Engenharia Civil"/>
    <n v="3.3333333333333335"/>
    <n v="5"/>
    <n v="120"/>
    <n v="180"/>
    <x v="4"/>
  </r>
  <r>
    <x v="17"/>
    <s v="Graduado em Engenharia Civil e Mestre em Engenharia Civil: Estruturas e Construção Civil"/>
    <n v="40"/>
    <s v="Materiais e Práticas da Construção Civil"/>
    <s v="Técnico em Edificações Integrado"/>
    <n v="1.6666666666666667"/>
    <n v="11.666666666666666"/>
    <n v="60"/>
    <n v="420"/>
    <x v="4"/>
  </r>
  <r>
    <x v="17"/>
    <s v="Graduado em Engenharia Civil e Mestre em Engenharia Civil: Estruturas e Construção Civil"/>
    <n v="40"/>
    <s v="Topografia"/>
    <s v="Técnico em Edificações Integrado"/>
    <n v="1.6666666666666667"/>
    <n v="11.666666666666666"/>
    <n v="60"/>
    <n v="420"/>
    <x v="4"/>
  </r>
  <r>
    <x v="17"/>
    <s v="Graduado em Engenharia Civil e Mestre em Engenharia Civil: Estruturas e Construção Civil"/>
    <n v="40"/>
    <s v="Topografia I"/>
    <s v="Bacharelado em Engenharia Civil"/>
    <n v="4.166666666666667"/>
    <n v="11.666666666666666"/>
    <n v="150"/>
    <n v="420"/>
    <x v="4"/>
  </r>
  <r>
    <x v="17"/>
    <s v="Graduado em Engenharia Civil e Mestre em Engenharia Civil: Estruturas e Construção Civil"/>
    <n v="40"/>
    <s v="Materiais da Construção Civil I"/>
    <s v="Bacharelado em Engenharia Civil"/>
    <n v="1.6666666666666667"/>
    <n v="11.666666666666666"/>
    <n v="60"/>
    <n v="420"/>
    <x v="4"/>
  </r>
  <r>
    <x v="17"/>
    <s v="Graduado em Engenharia Civil e Mestre em Engenharia Civil: Estruturas e Construção Civil"/>
    <n v="40"/>
    <s v="Trabalho de Conclusão de Curso"/>
    <s v="Bacharelado em Engenharia Civil"/>
    <n v="2.5000000000000004"/>
    <n v="11.666666666666666"/>
    <n v="90"/>
    <n v="420"/>
    <x v="4"/>
  </r>
  <r>
    <x v="18"/>
    <s v="Graduado em Engenharia Civil, Mestre em Engenharia Civil"/>
    <n v="40"/>
    <s v="Estabilidade das Construções"/>
    <s v="Técnico em Edificações Integrado"/>
    <n v="3.3333333333333335"/>
    <n v="13.333333333333334"/>
    <n v="120"/>
    <n v="480"/>
    <x v="4"/>
  </r>
  <r>
    <x v="18"/>
    <s v="Graduado em Engenharia Civil, Mestre em Engenharia Civil"/>
    <n v="40"/>
    <s v="Mecânica Geral"/>
    <s v="Bacharelado em Engenharia Civil"/>
    <n v="3.3333333333333335"/>
    <n v="13.333333333333334"/>
    <n v="120"/>
    <n v="480"/>
    <x v="4"/>
  </r>
  <r>
    <x v="18"/>
    <s v="Graduado em Engenharia Civil, Mestre em Engenharia Civil"/>
    <n v="40"/>
    <s v="Teoria das Estruturas II"/>
    <s v="Bacharelado em Engenharia Civil"/>
    <n v="3.3333333333333335"/>
    <n v="13.333333333333334"/>
    <n v="120"/>
    <n v="480"/>
    <x v="4"/>
  </r>
  <r>
    <x v="18"/>
    <s v="Graduado em Engenharia Civil, Mestre em Engenharia Civil"/>
    <n v="40"/>
    <s v="Estruturas de Madeira"/>
    <s v="Bacharelado em Engenharia Civil"/>
    <n v="3.3333333333333335"/>
    <n v="13.333333333333334"/>
    <n v="120"/>
    <n v="480"/>
    <x v="4"/>
  </r>
  <r>
    <x v="19"/>
    <s v="Licenciado em Matemática, Mestre em Matemáica"/>
    <n v="40"/>
    <s v="Matemática"/>
    <s v="Técnico em Edificações Integrado"/>
    <n v="3.3333333333333335"/>
    <n v="9.1666666666666679"/>
    <n v="120"/>
    <n v="330"/>
    <x v="4"/>
  </r>
  <r>
    <x v="19"/>
    <s v="Licenciado em Matemática, Mestre em Matemáica"/>
    <n v="40"/>
    <s v="Cálculo Diferencial e Integral II"/>
    <s v="Bacharelado em Engenharia Civil"/>
    <n v="3.3333333333333335"/>
    <n v="9.1666666666666679"/>
    <n v="120"/>
    <n v="330"/>
    <x v="4"/>
  </r>
  <r>
    <x v="19"/>
    <s v="Licenciado em Matemática, Mestre em Matemáica"/>
    <n v="40"/>
    <s v="Cálculo Numérico"/>
    <s v="Bacharelado em Engenharia Civil"/>
    <n v="2.5000000000000004"/>
    <n v="9.1666666666666679"/>
    <n v="90"/>
    <n v="330"/>
    <x v="4"/>
  </r>
  <r>
    <x v="20"/>
    <m/>
    <m/>
    <m/>
    <m/>
    <m/>
    <m/>
    <m/>
    <m/>
    <x v="1"/>
  </r>
  <r>
    <x v="25"/>
    <m/>
    <m/>
    <m/>
    <m/>
    <m/>
    <m/>
    <m/>
    <m/>
    <x v="1"/>
  </r>
  <r>
    <x v="20"/>
    <m/>
    <m/>
    <m/>
    <m/>
    <m/>
    <m/>
    <m/>
    <m/>
    <x v="1"/>
  </r>
  <r>
    <x v="22"/>
    <s v="Formação"/>
    <s v="Regime de Trabalho_x000a_(20h ou 40h)"/>
    <s v="Disciplina_x000a_(Listar, primeiramente, as disciplinas do curso a ser criação e, em seguida, as disciplinas dos demais cursos de atuação)"/>
    <s v="Curso"/>
    <s v="CH semanal"/>
    <s v="CH semanal total"/>
    <s v="CH anual"/>
    <s v="CH anual total"/>
    <x v="1"/>
  </r>
  <r>
    <x v="0"/>
    <s v="A definir"/>
    <n v="40"/>
    <s v="Biologia"/>
    <s v="Técnico em Edificações Integrado"/>
    <n v="1.6666666666666667"/>
    <n v="5"/>
    <n v="60"/>
    <n v="180"/>
    <x v="5"/>
  </r>
  <r>
    <x v="0"/>
    <s v="A definir"/>
    <n v="40"/>
    <s v="Biologia"/>
    <s v="Técnico em Edificações Integrado"/>
    <n v="1.6666666666666667"/>
    <n v="5"/>
    <n v="60"/>
    <n v="180"/>
    <x v="5"/>
  </r>
  <r>
    <x v="0"/>
    <s v="A definir"/>
    <n v="40"/>
    <s v="Biologia"/>
    <s v="Técnico em Edificações Integrado"/>
    <n v="1.6666666666666667"/>
    <n v="5"/>
    <n v="60"/>
    <n v="180"/>
    <x v="5"/>
  </r>
  <r>
    <x v="1"/>
    <s v="Licenciada em Matemáica, Mestre em Estatística e Experimentação Agropecuária"/>
    <n v="40"/>
    <s v="Cálculo Diferencial e Integral I"/>
    <s v="Bacharelado em Engenharia Civil"/>
    <n v="5.0000000000000009"/>
    <n v="9.1666666666666679"/>
    <n v="180"/>
    <n v="330"/>
    <x v="5"/>
  </r>
  <r>
    <x v="1"/>
    <s v="Licenciada em Matemáica, Mestre em Estatística e Experimentação Agropecuária"/>
    <n v="40"/>
    <s v="Matemática"/>
    <s v="Técnico em Edificações Integrado"/>
    <n v="2.5000000000000004"/>
    <n v="9.1666666666666679"/>
    <n v="90"/>
    <n v="330"/>
    <x v="5"/>
  </r>
  <r>
    <x v="1"/>
    <s v="Licenciada em Matemáica, Mestre em Estatística e Experimentação Agropecuária"/>
    <n v="40"/>
    <s v="Economia aplicada e matemática Financeira"/>
    <s v="Bacharelado em Engenharia Civil"/>
    <n v="1.6666666666666667"/>
    <n v="9.1666666666666679"/>
    <n v="60"/>
    <n v="330"/>
    <x v="5"/>
  </r>
  <r>
    <x v="2"/>
    <s v="Licenciado em Matemática, Mestre em Estatística Aplicada e Biometria"/>
    <n v="40"/>
    <s v="Matemática Aplicada"/>
    <s v="Técnico em Edificações Integrado"/>
    <n v="1.6666666666666667"/>
    <n v="10"/>
    <n v="60"/>
    <n v="360"/>
    <x v="5"/>
  </r>
  <r>
    <x v="2"/>
    <s v="Licenciado em Matemática, Mestre em Estatística Aplicada e Biometria"/>
    <n v="40"/>
    <s v="Matemática"/>
    <s v="Técnico em Edificações Integrado"/>
    <n v="2.5000000000000004"/>
    <n v="10"/>
    <n v="90"/>
    <n v="360"/>
    <x v="5"/>
  </r>
  <r>
    <x v="2"/>
    <s v="Licenciado em Matemática, Mestre em Estatística Aplicada e Biometria"/>
    <n v="40"/>
    <s v="Cálculo Diferencial e Integral III"/>
    <s v="Bacharelado em Engenharia Civil"/>
    <n v="3.3333333333333335"/>
    <n v="10"/>
    <n v="120"/>
    <n v="360"/>
    <x v="5"/>
  </r>
  <r>
    <x v="2"/>
    <s v="Licenciado em Matemática, Mestre em Estatística Aplicada e Biometria"/>
    <n v="40"/>
    <s v="Equações diferenciais"/>
    <s v="Bacharelado em Engenharia Civil"/>
    <n v="2.5000000000000004"/>
    <n v="10"/>
    <n v="90"/>
    <n v="360"/>
    <x v="5"/>
  </r>
  <r>
    <x v="3"/>
    <s v="A definir"/>
    <n v="40"/>
    <s v="Educação Física"/>
    <s v="Técnico em Edificações Integrado"/>
    <n v="1.6666666666666667"/>
    <n v="5"/>
    <n v="60"/>
    <n v="180"/>
    <x v="5"/>
  </r>
  <r>
    <x v="3"/>
    <s v="A definir"/>
    <n v="40"/>
    <s v="Educação Física"/>
    <s v="Técnico em Edificações Integrado"/>
    <n v="1.6666666666666667"/>
    <n v="5"/>
    <n v="60"/>
    <n v="180"/>
    <x v="5"/>
  </r>
  <r>
    <x v="3"/>
    <s v="A definir"/>
    <n v="40"/>
    <s v="Educação Física"/>
    <s v="Técnico em Edificações Integrado"/>
    <n v="1.6666666666666667"/>
    <n v="5"/>
    <n v="60"/>
    <n v="180"/>
    <x v="5"/>
  </r>
  <r>
    <x v="4"/>
    <s v="A definir"/>
    <n v="40"/>
    <s v="Estruturas Metálicas"/>
    <s v="Bacharelado em Engenharia Civil"/>
    <n v="4.166666666666667"/>
    <n v="4.166666666666667"/>
    <n v="150"/>
    <n v="150"/>
    <x v="5"/>
  </r>
  <r>
    <x v="26"/>
    <s v="A definir"/>
    <n v="40"/>
    <s v="Instalações Elétricas"/>
    <s v="Técnico em Edificações Integrado"/>
    <n v="1.6666666666666667"/>
    <n v="1.6666666666666667"/>
    <n v="60"/>
    <n v="60"/>
    <x v="5"/>
  </r>
  <r>
    <x v="5"/>
    <s v="Bacharela em Química, Mestre em Ciências-Química, Doutora em Ciências-Química"/>
    <n v="40"/>
    <s v="Química "/>
    <s v="Técnico em Edificações Integrado"/>
    <n v="1.6666666666666667"/>
    <n v="5"/>
    <n v="60"/>
    <n v="180"/>
    <x v="5"/>
  </r>
  <r>
    <x v="5"/>
    <s v="Bacharela em Química, Mestre em Ciências-Química, Doutora em Ciências-Química"/>
    <n v="40"/>
    <s v="Química "/>
    <s v="Técnico em Edificações Integrado"/>
    <n v="1.6666666666666667"/>
    <n v="5"/>
    <n v="60"/>
    <n v="180"/>
    <x v="5"/>
  </r>
  <r>
    <x v="5"/>
    <s v="Bacharela em Química, Mestre em Ciências-Química, Doutora em Ciências-Química"/>
    <n v="40"/>
    <s v="Química "/>
    <s v="Técnico em Edificações Integrado"/>
    <n v="1.6666666666666667"/>
    <n v="5"/>
    <n v="60"/>
    <n v="180"/>
    <x v="5"/>
  </r>
  <r>
    <x v="6"/>
    <s v="Graduado em Engenharia Civil, Mestre em Engenharia Civil, Doutorando em Engenharia Civil"/>
    <n v="40"/>
    <s v="Mecânica dos Solos e Fundações"/>
    <s v="Técnico em Edificações Integrado"/>
    <n v="3.3333333333333335"/>
    <n v="15"/>
    <n v="120"/>
    <n v="540"/>
    <x v="5"/>
  </r>
  <r>
    <x v="6"/>
    <s v="Graduado em Engenharia Civil, Mestre em Engenharia Civil, Doutorando em Engenharia Civil"/>
    <n v="40"/>
    <s v="Introdução à Segurança do Trabalho"/>
    <s v="Técnico em Edificações Integrado"/>
    <n v="1.6666666666666667"/>
    <n v="15"/>
    <n v="60"/>
    <n v="540"/>
    <x v="5"/>
  </r>
  <r>
    <x v="6"/>
    <s v="Graduado em Engenharia Civil, Mestre em Engenharia Civil, Doutorando em Engenharia Civil"/>
    <n v="40"/>
    <s v="Mecânica dos Solos I"/>
    <s v="Bacharelado em Engenharia Civil"/>
    <n v="4.166666666666667"/>
    <n v="15"/>
    <n v="150"/>
    <n v="540"/>
    <x v="5"/>
  </r>
  <r>
    <x v="6"/>
    <s v="Graduado em Engenharia Civil, Mestre em Engenharia Civil, Doutorando em Engenharia Civil"/>
    <n v="40"/>
    <s v="Eletrotécnica"/>
    <s v="Bacharelado em Engenharia Civil"/>
    <n v="1.6666666666666667"/>
    <n v="15"/>
    <n v="60"/>
    <n v="540"/>
    <x v="5"/>
  </r>
  <r>
    <x v="6"/>
    <s v="Graduado em Engenharia Civil, Mestre em Engenharia Civil, Doutorando em Engenharia Civil"/>
    <n v="40"/>
    <s v="Fundações e estruturas de contenção"/>
    <s v="Bacharelado em Engenharia Civil"/>
    <n v="4.166666666666667"/>
    <n v="15"/>
    <n v="150"/>
    <n v="540"/>
    <x v="5"/>
  </r>
  <r>
    <x v="7"/>
    <s v="Graduado em Engenharia Civil, Mestrando em Recursos Hídricos, Saneamento e Meio Ambiente"/>
    <n v="40"/>
    <s v="Desenho Técnico e Arquitetônico"/>
    <s v="Técnico em Edificações Integrado"/>
    <n v="3.3333333333333335"/>
    <n v="13.333333333333334"/>
    <n v="120"/>
    <n v="480"/>
    <x v="5"/>
  </r>
  <r>
    <x v="7"/>
    <s v="Graduado em Engenharia Civil, Mestrando em Recursos Hídricos, Saneamento e Meio Ambiente"/>
    <n v="40"/>
    <s v="Desenho Técnico"/>
    <s v="Bacharelado em Engenharia Civil"/>
    <n v="1.6666666666666667"/>
    <n v="13.333333333333334"/>
    <n v="60"/>
    <n v="480"/>
    <x v="5"/>
  </r>
  <r>
    <x v="7"/>
    <s v="Graduado em Engenharia Civil, Mestrando em Recursos Hídricos, Saneamento e Meio Ambiente"/>
    <n v="40"/>
    <s v="Desenho Auxiliado por Computador"/>
    <s v="Técnico em Edificações Integrado"/>
    <n v="1.6666666666666667"/>
    <n v="13.333333333333334"/>
    <n v="60"/>
    <n v="480"/>
    <x v="5"/>
  </r>
  <r>
    <x v="7"/>
    <s v="Graduado em Engenharia Civil, Mestrando em Recursos Hídricos, Saneamento e Meio Ambiente"/>
    <n v="40"/>
    <s v="Fenômenos de Transportes"/>
    <s v="Bacharelado em Engenharia Civil"/>
    <n v="3.3333333333333335"/>
    <n v="13.333333333333334"/>
    <n v="120"/>
    <n v="480"/>
    <x v="5"/>
  </r>
  <r>
    <x v="7"/>
    <s v="Graduado em Engenharia Civil, Mestrando em Recursos Hídricos, Saneamento e Meio Ambiente"/>
    <n v="40"/>
    <s v="Saneamento"/>
    <s v="Bacharelado em Engenharia Civil"/>
    <n v="3.3333333333333335"/>
    <n v="13.333333333333334"/>
    <n v="120"/>
    <n v="480"/>
    <x v="5"/>
  </r>
  <r>
    <x v="8"/>
    <s v="A definir"/>
    <n v="40"/>
    <s v="Geografia"/>
    <s v="Técnico em Edificações Integrado"/>
    <n v="1.6666666666666667"/>
    <n v="5"/>
    <n v="60"/>
    <n v="180"/>
    <x v="5"/>
  </r>
  <r>
    <x v="8"/>
    <s v="A definir"/>
    <n v="40"/>
    <s v="Geografia"/>
    <s v="Técnico em Edificações Integrado"/>
    <n v="1.6666666666666667"/>
    <n v="5"/>
    <n v="60"/>
    <n v="180"/>
    <x v="5"/>
  </r>
  <r>
    <x v="8"/>
    <s v="A definir"/>
    <n v="40"/>
    <s v="Geografia"/>
    <s v="Técnico em Edificações Integrado"/>
    <n v="1.6666666666666667"/>
    <n v="5"/>
    <n v="60"/>
    <n v="180"/>
    <x v="5"/>
  </r>
  <r>
    <x v="9"/>
    <s v="Graduado em Engenharia Civil e Mestre em Engenharia Mecânica: Ciências Térmicas"/>
    <n v="40"/>
    <s v="Instalações Hidrossanitárias"/>
    <s v="Técnico em Edificações Integrado"/>
    <n v="1.6666666666666667"/>
    <n v="10.833333333333334"/>
    <n v="60"/>
    <n v="390"/>
    <x v="5"/>
  </r>
  <r>
    <x v="9"/>
    <s v="Graduado em Engenharia Civil e Mestre em Engenharia Mecânica: Ciências Térmicas"/>
    <n v="40"/>
    <s v="Projeto Arquitetônico I"/>
    <s v="Bacharelado em Engenharia Civil"/>
    <n v="1.6666666666666667"/>
    <n v="10.833333333333334"/>
    <n v="60"/>
    <n v="390"/>
    <x v="5"/>
  </r>
  <r>
    <x v="9"/>
    <s v="Graduado em Engenharia Civil e Mestre em Engenharia Mecânica: Ciências Térmicas"/>
    <n v="40"/>
    <s v="Hidráulica I"/>
    <s v="Bacharelado em Engenharia Civil"/>
    <n v="4.166666666666667"/>
    <n v="10.833333333333334"/>
    <n v="150"/>
    <n v="390"/>
    <x v="5"/>
  </r>
  <r>
    <x v="9"/>
    <s v="Graduado em Engenharia Civil e Mestre em Engenharia Mecânica: Ciências Térmicas"/>
    <n v="40"/>
    <s v="Engenharia de tráfego e planejamento dos transportes"/>
    <s v="Bacharelado em Engenharia Civil"/>
    <n v="3.3333333333333335"/>
    <n v="10.833333333333334"/>
    <n v="120"/>
    <n v="390"/>
    <x v="5"/>
  </r>
  <r>
    <x v="10"/>
    <s v="Licenciado em Química, Licenciado em Física, Mestre em Ciências com ênfase em Agroquímica"/>
    <n v="40"/>
    <s v="Física"/>
    <s v="Técnico em Edificações Integrado"/>
    <n v="2.5000000000000004"/>
    <n v="10.833333333333336"/>
    <n v="90"/>
    <n v="390"/>
    <x v="5"/>
  </r>
  <r>
    <x v="10"/>
    <s v="Licenciado em Química, Licenciado em Física, Mestre em Ciências com ênfase em Agroquímica"/>
    <n v="40"/>
    <s v="Física"/>
    <s v="Técnico em Edificações Integrado"/>
    <n v="2.5000000000000004"/>
    <n v="10.833333333333336"/>
    <n v="90"/>
    <n v="390"/>
    <x v="5"/>
  </r>
  <r>
    <x v="10"/>
    <s v="Licenciado em Química, Licenciado em Física, Mestre em Ciências com ênfase em Agroquímica"/>
    <n v="40"/>
    <s v="Física"/>
    <s v="Técnico em Edificações Integrado"/>
    <n v="1.6666666666666667"/>
    <n v="10.833333333333336"/>
    <n v="60"/>
    <n v="390"/>
    <x v="5"/>
  </r>
  <r>
    <x v="10"/>
    <s v="Licenciado em Química, Licenciado em Física, Mestre em Ciências com ênfase em Agroquímica"/>
    <n v="40"/>
    <s v="Física II"/>
    <s v="Bacharelado em Engenharia Civil"/>
    <n v="3.3333333333333335"/>
    <n v="10.833333333333336"/>
    <n v="120"/>
    <n v="390"/>
    <x v="5"/>
  </r>
  <r>
    <x v="10"/>
    <s v="Licenciado em Química, Licenciado em Física, Mestre em Ciências com ênfase em Agroquímica"/>
    <n v="40"/>
    <s v="Física Experimental II"/>
    <s v="Bacharelado em Engenharia Civil"/>
    <n v="0.83333333333333337"/>
    <n v="10.833333333333336"/>
    <n v="30"/>
    <n v="390"/>
    <x v="5"/>
  </r>
  <r>
    <x v="11"/>
    <s v="A definir"/>
    <n v="40"/>
    <s v="História"/>
    <s v="Técnico em Edificações Integrado"/>
    <n v="1.6666666666666667"/>
    <n v="6.666666666666667"/>
    <n v="60"/>
    <n v="240"/>
    <x v="5"/>
  </r>
  <r>
    <x v="11"/>
    <s v="A definir"/>
    <n v="40"/>
    <s v="História"/>
    <s v="Técnico em Edificações Integrado"/>
    <n v="1.6666666666666667"/>
    <n v="6.666666666666667"/>
    <n v="60"/>
    <n v="240"/>
    <x v="5"/>
  </r>
  <r>
    <x v="11"/>
    <s v="A definir"/>
    <n v="40"/>
    <s v="História"/>
    <s v="Técnico em Edificações Integrado"/>
    <n v="1.6666666666666667"/>
    <n v="6.666666666666667"/>
    <n v="60"/>
    <n v="240"/>
    <x v="5"/>
  </r>
  <r>
    <x v="11"/>
    <s v="A definir"/>
    <n v="40"/>
    <s v="Metodologia Científica"/>
    <s v="Bacharelado em Engenharia Civil"/>
    <n v="1.6666666666666667"/>
    <n v="6.666666666666667"/>
    <n v="60"/>
    <n v="240"/>
    <x v="5"/>
  </r>
  <r>
    <x v="12"/>
    <s v="Graduado em Engenharia Civil, Mestre em Construção Civil"/>
    <n v="40"/>
    <s v="Construção Civil"/>
    <s v="Técnico em Edificações Integrado"/>
    <n v="1.6666666666666667"/>
    <n v="8.3333333333333339"/>
    <n v="60"/>
    <n v="300"/>
    <x v="5"/>
  </r>
  <r>
    <x v="12"/>
    <s v="Graduado em Engenharia Civil, Mestre em Construção Civil"/>
    <n v="40"/>
    <s v="Planejamento e Orçamento de Edificações"/>
    <s v="Técnico em Edificações Integrado"/>
    <n v="1.6666666666666667"/>
    <n v="8.3333333333333339"/>
    <n v="60"/>
    <n v="300"/>
    <x v="5"/>
  </r>
  <r>
    <x v="12"/>
    <s v="Graduado em Engenharia Civil, Mestre em Construção Civil"/>
    <n v="40"/>
    <s v="Gerenciamento de Resíduos Sólidos"/>
    <s v="Bacharelado em Engenharia Civil"/>
    <n v="1.6666666666666667"/>
    <n v="8.3333333333333339"/>
    <n v="60"/>
    <n v="300"/>
    <x v="5"/>
  </r>
  <r>
    <x v="12"/>
    <s v="Graduado em Engenharia Civil, Mestre em Construção Civil"/>
    <n v="40"/>
    <s v="Construção Civil I"/>
    <s v="Bacharelado em Engenharia Civil"/>
    <n v="3.3333333333333335"/>
    <n v="8.3333333333333339"/>
    <n v="120"/>
    <n v="300"/>
    <x v="5"/>
  </r>
  <r>
    <x v="13"/>
    <s v="Graduado em Engenharia Civil, Mestre em Engenharia Civil"/>
    <n v="40"/>
    <s v="Modelagem da Informação da Construção"/>
    <s v="Técnico em Edificações Integrado"/>
    <n v="1.6666666666666667"/>
    <n v="12.5"/>
    <n v="60"/>
    <n v="450"/>
    <x v="5"/>
  </r>
  <r>
    <x v="13"/>
    <s v="Graduado em Engenharia Civil, Mestre em Engenharia Civil"/>
    <n v="40"/>
    <s v="Projeto Integrado de Edificações"/>
    <s v="Técnico em Edificações Integrado"/>
    <n v="3.3333333333333335"/>
    <n v="12.5"/>
    <n v="120"/>
    <n v="450"/>
    <x v="5"/>
  </r>
  <r>
    <x v="13"/>
    <s v="Graduado em Engenharia Civil, Mestre em Engenharia Civil"/>
    <n v="40"/>
    <s v="Resistência dos Materiais I"/>
    <s v="Bacharelado em Engenharia Civil"/>
    <n v="3.3333333333333335"/>
    <n v="12.5"/>
    <n v="120"/>
    <n v="450"/>
    <x v="5"/>
  </r>
  <r>
    <x v="13"/>
    <s v="Graduado em Engenharia Civil, Mestre em Engenharia Civil"/>
    <n v="40"/>
    <s v="Concreto Armado I"/>
    <s v="Bacharelado em Engenharia Civil"/>
    <n v="4.166666666666667"/>
    <n v="12.5"/>
    <n v="150"/>
    <n v="450"/>
    <x v="5"/>
  </r>
  <r>
    <x v="14"/>
    <s v="Bacharela em Ciências Sociais, Mestra em Sociologia"/>
    <n v="40"/>
    <s v="Filosofia"/>
    <s v="Técnico em Edificações Integrado"/>
    <n v="0.83333333333333337"/>
    <n v="7.5"/>
    <n v="30"/>
    <n v="270"/>
    <x v="5"/>
  </r>
  <r>
    <x v="14"/>
    <s v="Bacharela em Ciências Sociais, Mestra em Sociologia"/>
    <n v="40"/>
    <s v="Sociologia"/>
    <s v="Técnico em Edificações Integrado"/>
    <n v="0.83333333333333337"/>
    <n v="7.5"/>
    <n v="30"/>
    <n v="270"/>
    <x v="5"/>
  </r>
  <r>
    <x v="14"/>
    <s v="Bacharela em Ciências Sociais, Mestra em Sociologia"/>
    <n v="40"/>
    <s v="Filosofia"/>
    <s v="Técnico em Edificações Integrado"/>
    <n v="0.83333333333333337"/>
    <n v="7.5"/>
    <n v="30"/>
    <n v="270"/>
    <x v="5"/>
  </r>
  <r>
    <x v="14"/>
    <s v="Bacharela em Ciências Sociais, Mestra em Sociologia"/>
    <n v="40"/>
    <s v="Sociologia"/>
    <s v="Técnico em Edificações Integrado"/>
    <n v="0.83333333333333337"/>
    <n v="7.5"/>
    <n v="30"/>
    <n v="270"/>
    <x v="5"/>
  </r>
  <r>
    <x v="14"/>
    <s v="Bacharela em Ciências Sociais, Mestra em Sociologia"/>
    <n v="40"/>
    <s v="Filosofia"/>
    <s v="Técnico em Edificações Integrado"/>
    <n v="0.83333333333333337"/>
    <n v="7.5"/>
    <n v="30"/>
    <n v="270"/>
    <x v="5"/>
  </r>
  <r>
    <x v="14"/>
    <s v="Bacharela em Ciências Sociais, Mestra em Sociologia"/>
    <n v="40"/>
    <s v="Sociologia"/>
    <s v="Técnico em Edificações Integrado"/>
    <n v="0.83333333333333337"/>
    <n v="7.5"/>
    <n v="30"/>
    <n v="270"/>
    <x v="5"/>
  </r>
  <r>
    <x v="14"/>
    <s v="Bacharela em Ciências Sociais, Mestra em Sociologia"/>
    <n v="40"/>
    <s v="Sociologia"/>
    <s v="Bacharelado em Engenharia Civil"/>
    <n v="2.5000000000000004"/>
    <n v="7.5"/>
    <n v="90"/>
    <n v="270"/>
    <x v="5"/>
  </r>
  <r>
    <x v="15"/>
    <s v="Licenciado em Lingua Portuguesa, Bacharel em Estudos Literários, Doutor em Literatura Brasileira"/>
    <n v="40"/>
    <s v="Língua Inglesa"/>
    <s v="Técnico em Edificações Integrado"/>
    <n v="1.6666666666666667"/>
    <n v="14.166666666666668"/>
    <n v="60"/>
    <n v="510"/>
    <x v="5"/>
  </r>
  <r>
    <x v="15"/>
    <s v="Licenciado em Lingua Portuguesa, Bacharel em Estudos Literários, Doutor em Literatura Brasileira"/>
    <n v="40"/>
    <s v="Língua Portuguesa e Literaturas"/>
    <s v="Técnico em Edificações Integrado"/>
    <n v="3.3333333333333335"/>
    <n v="14.166666666666668"/>
    <n v="120"/>
    <n v="510"/>
    <x v="5"/>
  </r>
  <r>
    <x v="15"/>
    <s v="Licenciado em Lingua Portuguesa, Bacharel em Estudos Literários, Doutor em Literatura Brasileira"/>
    <n v="40"/>
    <s v="Língua Portuguesa"/>
    <s v="Bacharelado em Engenharia Civil"/>
    <n v="3.3333333333333335"/>
    <n v="14.166666666666668"/>
    <n v="120"/>
    <n v="510"/>
    <x v="5"/>
  </r>
  <r>
    <x v="15"/>
    <s v="Licenciado em Lingua Portuguesa, Bacharel em Estudos Literários, Doutor em Literatura Brasileira"/>
    <n v="40"/>
    <s v="Língua Inglesa"/>
    <s v="Técnico em Edificações Integrado"/>
    <n v="0.83333333333333337"/>
    <n v="14.166666666666668"/>
    <n v="30"/>
    <n v="510"/>
    <x v="5"/>
  </r>
  <r>
    <x v="15"/>
    <s v="Licenciado em Lingua Portuguesa, Bacharel em Estudos Literários, Doutor em Literatura Brasileira"/>
    <n v="40"/>
    <s v="Língua Portuguesa e Literaturas"/>
    <s v="Técnico em Edificações Integrado"/>
    <n v="1.6666666666666667"/>
    <n v="14.166666666666668"/>
    <n v="60"/>
    <n v="510"/>
    <x v="5"/>
  </r>
  <r>
    <x v="15"/>
    <s v="Licenciado em Lingua Portuguesa, Bacharel em Estudos Literários, Doutor em Literatura Brasileira"/>
    <n v="40"/>
    <s v="Língua Inglesa"/>
    <s v="Técnico em Edificações Integrado"/>
    <n v="0.83333333333333337"/>
    <n v="14.166666666666668"/>
    <n v="30"/>
    <n v="510"/>
    <x v="5"/>
  </r>
  <r>
    <x v="15"/>
    <s v="Licenciado em Lingua Portuguesa, Bacharel em Estudos Literários, Doutor em Literatura Brasileira"/>
    <n v="40"/>
    <s v="Língua Portuguesa e Literaturas"/>
    <s v="Técnico em Edificações Integrado"/>
    <n v="1.6666666666666667"/>
    <n v="14.166666666666668"/>
    <n v="60"/>
    <n v="510"/>
    <x v="5"/>
  </r>
  <r>
    <x v="15"/>
    <s v="Licenciado em Lingua Portuguesa, Bacharel em Estudos Literários, Doutor em Literatura Brasileira"/>
    <n v="40"/>
    <s v="Redação"/>
    <s v="Técnico em Edificações Integrado"/>
    <n v="0.83333333333333337"/>
    <n v="14.166666666666668"/>
    <n v="30"/>
    <n v="510"/>
    <x v="5"/>
  </r>
  <r>
    <x v="16"/>
    <s v="Tecnóloga em Informática, Especialista em Informática em Educação, Mestre em Economia"/>
    <n v="40"/>
    <s v="Informática"/>
    <s v="Técnico em Edificações Integrado"/>
    <n v="1.6666666666666667"/>
    <n v="7.5000000000000009"/>
    <n v="60"/>
    <n v="270"/>
    <x v="5"/>
  </r>
  <r>
    <x v="16"/>
    <s v="Tecnóloga em Informática, Especialista em Informática em Educação, Mestre em Economia"/>
    <n v="40"/>
    <s v="Informática Instrumental"/>
    <s v="Bacharelado em Engenharia Civil"/>
    <n v="2.5000000000000004"/>
    <n v="7.5000000000000009"/>
    <n v="90"/>
    <n v="270"/>
    <x v="5"/>
  </r>
  <r>
    <x v="16"/>
    <s v="Tecnóloga em Informática, Especialista em Informática em Educação, Mestre em Economia"/>
    <n v="40"/>
    <s v="Gestão Empresarial e Empreendedorismo"/>
    <s v="Técnico em Edificações Integrado"/>
    <n v="1.6666666666666667"/>
    <n v="7.5000000000000009"/>
    <n v="60"/>
    <n v="270"/>
    <x v="5"/>
  </r>
  <r>
    <x v="16"/>
    <s v="Tecnóloga em Informática, Especialista em Informática em Educação, Mestre em Economia"/>
    <n v="40"/>
    <s v="Economia aplicada e matemática Financeira"/>
    <s v="Bacharelado em Engenharia Civil"/>
    <n v="1.6666666666666667"/>
    <n v="7.5000000000000009"/>
    <n v="60"/>
    <n v="270"/>
    <x v="5"/>
  </r>
  <r>
    <x v="17"/>
    <s v="Graduado em Engenharia Civil e Mestre em Engenharia Civil: Estruturas e Construção Civil"/>
    <n v="40"/>
    <s v="Materiais e Práticas da Construção Civil"/>
    <s v="Técnico em Edificações Integrado"/>
    <n v="1.6666666666666667"/>
    <n v="13.333333333333334"/>
    <n v="60"/>
    <n v="480"/>
    <x v="5"/>
  </r>
  <r>
    <x v="17"/>
    <s v="Graduado em Engenharia Civil e Mestre em Engenharia Civil: Estruturas e Construção Civil"/>
    <n v="40"/>
    <s v="Introdução à Engenharia Civil"/>
    <s v="Bacharelado em Engenharia Civil"/>
    <n v="1.6666666666666667"/>
    <n v="13.333333333333334"/>
    <n v="60"/>
    <n v="480"/>
    <x v="5"/>
  </r>
  <r>
    <x v="17"/>
    <s v="Graduado em Engenharia Civil e Mestre em Engenharia Civil: Estruturas e Construção Civil"/>
    <n v="40"/>
    <s v="Topografia"/>
    <s v="Técnico em Edificações Integrado"/>
    <n v="1.6666666666666667"/>
    <n v="13.333333333333334"/>
    <n v="60"/>
    <n v="480"/>
    <x v="5"/>
  </r>
  <r>
    <x v="17"/>
    <s v="Graduado em Engenharia Civil e Mestre em Engenharia Civil: Estruturas e Construção Civil"/>
    <n v="40"/>
    <s v="Topografia II e Geoprocessamento"/>
    <s v="Bacharelado em Engenharia Civil"/>
    <n v="3.3333333333333335"/>
    <n v="13.333333333333334"/>
    <n v="120"/>
    <n v="480"/>
    <x v="5"/>
  </r>
  <r>
    <x v="17"/>
    <s v="Graduado em Engenharia Civil e Mestre em Engenharia Civil: Estruturas e Construção Civil"/>
    <n v="40"/>
    <s v="Materiais da Construção Civil II"/>
    <s v="Bacharelado em Engenharia Civil"/>
    <n v="3.3333333333333335"/>
    <n v="13.333333333333334"/>
    <n v="120"/>
    <n v="480"/>
    <x v="5"/>
  </r>
  <r>
    <x v="17"/>
    <s v="Graduado em Engenharia Civil e Mestre em Engenharia Civil: Estruturas e Construção Civil"/>
    <n v="40"/>
    <s v="Disciplina Optativa 1*"/>
    <s v="Bacharelado em Engenharia Civil"/>
    <n v="1.6666666666666667"/>
    <n v="13.333333333333334"/>
    <n v="60"/>
    <n v="480"/>
    <x v="5"/>
  </r>
  <r>
    <x v="18"/>
    <s v="Graduado em Engenharia Civil, Mestre em Engenharia Civil"/>
    <n v="40"/>
    <s v="Estabilidade das Construções"/>
    <s v="Técnico em Edificações Integrado"/>
    <n v="3.3333333333333335"/>
    <n v="7.5"/>
    <n v="120"/>
    <n v="270"/>
    <x v="5"/>
  </r>
  <r>
    <x v="18"/>
    <s v="Graduado em Engenharia Civil, Mestre em Engenharia Civil"/>
    <n v="40"/>
    <s v="Teoria das Estruturas I"/>
    <s v="Bacharelado em Engenharia Civil"/>
    <n v="4.166666666666667"/>
    <n v="7.5"/>
    <n v="150"/>
    <n v="270"/>
    <x v="5"/>
  </r>
  <r>
    <x v="19"/>
    <s v="Licenciado em Matemática, Mestre em Matemáica"/>
    <n v="40"/>
    <s v="Matemática"/>
    <s v="Técnico em Edificações Integrado"/>
    <n v="3.3333333333333335"/>
    <n v="7.5"/>
    <n v="120"/>
    <n v="270"/>
    <x v="5"/>
  </r>
  <r>
    <x v="19"/>
    <s v="Licenciado em Matemática, Mestre em Matemáica"/>
    <n v="40"/>
    <s v="Geometria Analítica e Álgebra Linear"/>
    <s v="Bacharelado em Engenharia Civil"/>
    <n v="3.3333333333333335"/>
    <n v="7.5"/>
    <n v="120"/>
    <n v="270"/>
    <x v="1"/>
  </r>
  <r>
    <x v="20"/>
    <m/>
    <m/>
    <m/>
    <m/>
    <m/>
    <m/>
    <m/>
    <m/>
    <x v="1"/>
  </r>
  <r>
    <x v="27"/>
    <m/>
    <m/>
    <m/>
    <m/>
    <m/>
    <m/>
    <m/>
    <m/>
    <x v="1"/>
  </r>
  <r>
    <x v="20"/>
    <m/>
    <m/>
    <m/>
    <m/>
    <m/>
    <m/>
    <m/>
    <m/>
    <x v="1"/>
  </r>
  <r>
    <x v="22"/>
    <s v="Formação"/>
    <s v="Regime de Trabalho_x000a_(20h ou 40h)"/>
    <s v="Disciplina_x000a_(Listar, primeiramente, as disciplinas do curso a ser criação e, em seguida, as disciplinas dos demais cursos de atuação)"/>
    <s v="Curso"/>
    <s v="CH semanal"/>
    <s v="CH semanal total"/>
    <s v="CH anual"/>
    <s v="CH anual total"/>
    <x v="1"/>
  </r>
  <r>
    <x v="0"/>
    <s v="A definir"/>
    <n v="40"/>
    <s v="Biologia"/>
    <s v="Técnico em Edificações Integrado"/>
    <n v="1.6666666666666667"/>
    <n v="5"/>
    <n v="60"/>
    <n v="180"/>
    <x v="6"/>
  </r>
  <r>
    <x v="0"/>
    <s v="A definir"/>
    <n v="40"/>
    <s v="Biologia"/>
    <s v="Técnico em Edificações Integrado"/>
    <n v="1.6666666666666667"/>
    <n v="5"/>
    <n v="60"/>
    <n v="180"/>
    <x v="6"/>
  </r>
  <r>
    <x v="0"/>
    <s v="A definir"/>
    <n v="40"/>
    <s v="Biologia"/>
    <s v="Técnico em Edificações Integrado"/>
    <n v="1.6666666666666667"/>
    <n v="5"/>
    <n v="60"/>
    <n v="180"/>
    <x v="6"/>
  </r>
  <r>
    <x v="1"/>
    <s v="Licenciada em Matemáica, Mestre em Estatística e Experimentação Agropecuária"/>
    <n v="40"/>
    <s v="Matemática"/>
    <s v="Técnico em Edificações Integrado"/>
    <n v="2.5000000000000004"/>
    <n v="2.5000000000000004"/>
    <n v="90"/>
    <n v="90"/>
    <x v="6"/>
  </r>
  <r>
    <x v="2"/>
    <s v="Licenciado em Matemática, Mestre em Estatística Aplicada e Biometria"/>
    <n v="40"/>
    <s v="Matemática Aplicada"/>
    <s v="Técnico em Edificações Integrado"/>
    <n v="1.6666666666666667"/>
    <n v="7.5"/>
    <n v="60"/>
    <n v="270"/>
    <x v="6"/>
  </r>
  <r>
    <x v="2"/>
    <s v="Licenciado em Matemática, Mestre em Estatística Aplicada e Biometria"/>
    <n v="40"/>
    <s v="Matemática"/>
    <s v="Técnico em Edificações Integrado"/>
    <n v="2.5000000000000004"/>
    <n v="7.5"/>
    <n v="90"/>
    <n v="270"/>
    <x v="6"/>
  </r>
  <r>
    <x v="2"/>
    <s v="Licenciado em Matemática, Mestre em Estatística Aplicada e Biometria"/>
    <n v="40"/>
    <s v="Estatística e Probabilidade"/>
    <s v="Bacharelado em Engenharia Civil"/>
    <n v="3.3333333333333335"/>
    <n v="7.5"/>
    <n v="120"/>
    <n v="270"/>
    <x v="6"/>
  </r>
  <r>
    <x v="3"/>
    <s v="A definir"/>
    <n v="40"/>
    <s v="Educação Física"/>
    <s v="Técnico em Edificações Integrado"/>
    <n v="1.6666666666666667"/>
    <n v="5"/>
    <n v="60"/>
    <n v="180"/>
    <x v="6"/>
  </r>
  <r>
    <x v="3"/>
    <s v="A definir"/>
    <n v="40"/>
    <s v="Educação Física"/>
    <s v="Técnico em Edificações Integrado"/>
    <n v="1.6666666666666667"/>
    <n v="5"/>
    <n v="60"/>
    <n v="180"/>
    <x v="6"/>
  </r>
  <r>
    <x v="3"/>
    <s v="A definir"/>
    <n v="40"/>
    <s v="Educação Física"/>
    <s v="Técnico em Edificações Integrado"/>
    <n v="1.6666666666666667"/>
    <n v="5"/>
    <n v="60"/>
    <n v="180"/>
    <x v="6"/>
  </r>
  <r>
    <x v="4"/>
    <s v="A definir"/>
    <n v="40"/>
    <s v="Resistência dos Materiais II"/>
    <s v="Bacharelado em Engenharia Civil"/>
    <n v="3.3333333333333335"/>
    <n v="10"/>
    <n v="120"/>
    <n v="360"/>
    <x v="6"/>
  </r>
  <r>
    <x v="4"/>
    <s v="A definir"/>
    <n v="40"/>
    <s v="Instalações Elétricas"/>
    <s v="Bacharelado em Engenharia Civil"/>
    <n v="2.5000000000000004"/>
    <n v="10"/>
    <n v="90"/>
    <n v="360"/>
    <x v="6"/>
  </r>
  <r>
    <x v="4"/>
    <s v="A definir"/>
    <n v="40"/>
    <s v="Projetos de estradas e Ferrovias"/>
    <s v="Bacharelado em Engenharia Civil"/>
    <n v="4.166666666666667"/>
    <n v="10"/>
    <n v="150"/>
    <n v="360"/>
    <x v="6"/>
  </r>
  <r>
    <x v="26"/>
    <s v="A definir"/>
    <n v="40"/>
    <s v="Instalações Elétricas"/>
    <s v="Técnico em Edificações Integrado"/>
    <n v="1.6666666666666667"/>
    <n v="1.6666666666666667"/>
    <n v="60"/>
    <n v="60"/>
    <x v="6"/>
  </r>
  <r>
    <x v="5"/>
    <s v="Bacharela em Química, Mestre em Ciências-Química, Doutora em Ciências-Química"/>
    <n v="40"/>
    <s v="Química "/>
    <s v="Técnico em Edificações Integrado"/>
    <n v="1.6666666666666667"/>
    <n v="11.666666666666666"/>
    <n v="60"/>
    <n v="420"/>
    <x v="6"/>
  </r>
  <r>
    <x v="5"/>
    <s v="Bacharela em Química, Mestre em Ciências-Química, Doutora em Ciências-Química"/>
    <n v="40"/>
    <s v="Química "/>
    <s v="Técnico em Edificações Integrado"/>
    <n v="1.6666666666666667"/>
    <n v="11.666666666666666"/>
    <n v="60"/>
    <n v="420"/>
    <x v="6"/>
  </r>
  <r>
    <x v="5"/>
    <s v="Bacharela em Química, Mestre em Ciências-Química, Doutora em Ciências-Química"/>
    <n v="40"/>
    <s v="Química Geral"/>
    <s v="Bacharelado em Engenharia Civil"/>
    <n v="3.3333333333333335"/>
    <n v="11.666666666666666"/>
    <n v="120"/>
    <n v="420"/>
    <x v="6"/>
  </r>
  <r>
    <x v="5"/>
    <s v="Bacharela em Química, Mestre em Ciências-Química, Doutora em Ciências-Química"/>
    <n v="40"/>
    <s v="Química Geral Experimental"/>
    <s v="Bacharelado em Engenharia Civil"/>
    <n v="3.3333333333333335"/>
    <n v="11.666666666666666"/>
    <n v="120"/>
    <n v="420"/>
    <x v="6"/>
  </r>
  <r>
    <x v="5"/>
    <s v="Bacharela em Química, Mestre em Ciências-Química, Doutora em Ciências-Química"/>
    <n v="40"/>
    <s v="Química "/>
    <s v="Técnico em Edificações Integrado"/>
    <n v="1.6666666666666667"/>
    <n v="11.666666666666666"/>
    <n v="60"/>
    <n v="420"/>
    <x v="6"/>
  </r>
  <r>
    <x v="6"/>
    <s v="Graduado em Engenharia Civil, Mestre em Engenharia Civil, Doutorando em Engenharia Civil"/>
    <n v="40"/>
    <s v="Mecânica dos Solos e Fundações"/>
    <s v="Técnico em Edificações Integrado"/>
    <n v="3.3333333333333335"/>
    <n v="11.666666666666666"/>
    <n v="120"/>
    <n v="420"/>
    <x v="6"/>
  </r>
  <r>
    <x v="6"/>
    <s v="Graduado em Engenharia Civil, Mestre em Engenharia Civil, Doutorando em Engenharia Civil"/>
    <n v="40"/>
    <s v="Introdução à Segurança do Trabalho"/>
    <s v="Técnico em Edificações Integrado"/>
    <n v="1.6666666666666667"/>
    <n v="11.666666666666666"/>
    <n v="60"/>
    <n v="420"/>
    <x v="6"/>
  </r>
  <r>
    <x v="6"/>
    <s v="Graduado em Engenharia Civil, Mestre em Engenharia Civil, Doutorando em Engenharia Civil"/>
    <n v="40"/>
    <s v="Geologia Aplicada"/>
    <s v="Bacharelado em Engenharia Civil"/>
    <n v="1.6666666666666667"/>
    <n v="11.666666666666666"/>
    <n v="60"/>
    <n v="420"/>
    <x v="6"/>
  </r>
  <r>
    <x v="6"/>
    <s v="Graduado em Engenharia Civil, Mestre em Engenharia Civil, Doutorando em Engenharia Civil"/>
    <n v="40"/>
    <s v="Mecânica dos Solos II"/>
    <s v="Bacharelado em Engenharia Civil"/>
    <n v="3.3333333333333335"/>
    <n v="11.666666666666666"/>
    <n v="120"/>
    <n v="420"/>
    <x v="6"/>
  </r>
  <r>
    <x v="6"/>
    <s v="Graduado em Engenharia Civil, Mestre em Engenharia Civil, Doutorando em Engenharia Civil"/>
    <n v="40"/>
    <s v="Segurança do Trabalho"/>
    <s v="Bacharelado em Engenharia Civil"/>
    <n v="1.6666666666666667"/>
    <n v="11.666666666666666"/>
    <n v="60"/>
    <n v="420"/>
    <x v="6"/>
  </r>
  <r>
    <x v="7"/>
    <s v="Graduado em Engenharia Civil, Mestrando em Recursos Hídricos, Saneamento e Meio Ambiente"/>
    <n v="40"/>
    <s v="Desenho Técnico e Arquitetônico"/>
    <s v="Técnico em Edificações Integrado"/>
    <n v="3.3333333333333335"/>
    <n v="10"/>
    <n v="120"/>
    <n v="360"/>
    <x v="6"/>
  </r>
  <r>
    <x v="7"/>
    <s v="Graduado em Engenharia Civil, Mestrando em Recursos Hídricos, Saneamento e Meio Ambiente"/>
    <n v="40"/>
    <s v="Desenho Auxiliado por Computador"/>
    <s v="Técnico em Edificações Integrado"/>
    <n v="1.6666666666666667"/>
    <n v="10"/>
    <n v="60"/>
    <n v="360"/>
    <x v="6"/>
  </r>
  <r>
    <x v="7"/>
    <s v="Graduado em Engenharia Civil, Mestrando em Recursos Hídricos, Saneamento e Meio Ambiente"/>
    <n v="40"/>
    <s v="Hidrologia"/>
    <s v="Bacharelado em Engenharia Civil"/>
    <n v="3.3333333333333335"/>
    <n v="10"/>
    <n v="120"/>
    <n v="360"/>
    <x v="6"/>
  </r>
  <r>
    <x v="7"/>
    <s v="Graduado em Engenharia Civil, Mestrando em Recursos Hídricos, Saneamento e Meio Ambiente"/>
    <n v="40"/>
    <s v="Engenharia Ambiental Básica"/>
    <s v="Bacharelado em Engenharia Civil"/>
    <n v="1.6666666666666667"/>
    <n v="10"/>
    <n v="60"/>
    <n v="360"/>
    <x v="6"/>
  </r>
  <r>
    <x v="8"/>
    <s v="A definir"/>
    <n v="40"/>
    <s v="Geografia"/>
    <s v="Técnico em Edificações Integrado"/>
    <n v="1.6666666666666667"/>
    <n v="5"/>
    <n v="60"/>
    <n v="180"/>
    <x v="6"/>
  </r>
  <r>
    <x v="8"/>
    <s v="A definir"/>
    <n v="40"/>
    <s v="Geografia"/>
    <s v="Técnico em Edificações Integrado"/>
    <n v="1.6666666666666667"/>
    <n v="5"/>
    <n v="60"/>
    <n v="180"/>
    <x v="6"/>
  </r>
  <r>
    <x v="8"/>
    <s v="A definir"/>
    <n v="40"/>
    <s v="Geografia"/>
    <s v="Técnico em Edificações Integrado"/>
    <n v="1.6666666666666667"/>
    <n v="5"/>
    <n v="60"/>
    <n v="180"/>
    <x v="6"/>
  </r>
  <r>
    <x v="9"/>
    <s v="Graduado em Engenharia Civil e Mestre em Engenharia Mecânica: Ciências Térmicas"/>
    <n v="40"/>
    <s v="Desenho Arquitetônico"/>
    <s v="Bacharelado em Engenharia Civil"/>
    <n v="1.6666666666666667"/>
    <n v="7.5"/>
    <n v="60"/>
    <n v="270"/>
    <x v="6"/>
  </r>
  <r>
    <x v="9"/>
    <s v="Graduado em Engenharia Civil e Mestre em Engenharia Mecânica: Ciências Térmicas"/>
    <n v="40"/>
    <s v="Instalações Hidrossanitárias"/>
    <s v="Técnico em Edificações Integrado"/>
    <n v="1.6666666666666667"/>
    <n v="7.5"/>
    <n v="60"/>
    <n v="270"/>
    <x v="6"/>
  </r>
  <r>
    <x v="9"/>
    <s v="Graduado em Engenharia Civil e Mestre em Engenharia Mecânica: Ciências Térmicas"/>
    <n v="40"/>
    <s v="Hidráulica II"/>
    <s v="Bacharelado em Engenharia Civil"/>
    <n v="4.166666666666667"/>
    <n v="7.5"/>
    <n v="150"/>
    <n v="270"/>
    <x v="6"/>
  </r>
  <r>
    <x v="10"/>
    <s v="Licenciado em Química, Licenciado em Física, Mestre em Ciências com ênfase em Agroquímica"/>
    <n v="40"/>
    <s v="Física"/>
    <s v="Técnico em Edificações Integrado"/>
    <n v="2.5000000000000004"/>
    <n v="15.833333333333336"/>
    <n v="90"/>
    <n v="570"/>
    <x v="6"/>
  </r>
  <r>
    <x v="10"/>
    <s v="Licenciado em Química, Licenciado em Física, Mestre em Ciências com ênfase em Agroquímica"/>
    <n v="40"/>
    <s v="Física"/>
    <s v="Técnico em Edificações Integrado"/>
    <n v="2.5000000000000004"/>
    <n v="15.833333333333336"/>
    <n v="90"/>
    <n v="570"/>
    <x v="6"/>
  </r>
  <r>
    <x v="10"/>
    <s v="Licenciado em Química, Licenciado em Física, Mestre em Ciências com ênfase em Agroquímica"/>
    <n v="40"/>
    <s v="Física I"/>
    <s v="Bacharelado em Engenharia Civil"/>
    <n v="3.3333333333333335"/>
    <n v="15.833333333333336"/>
    <n v="120"/>
    <n v="570"/>
    <x v="6"/>
  </r>
  <r>
    <x v="10"/>
    <s v="Licenciado em Química, Licenciado em Física, Mestre em Ciências com ênfase em Agroquímica"/>
    <n v="40"/>
    <s v="Física Experimental I"/>
    <s v="Bacharelado em Engenharia Civil"/>
    <n v="0.83333333333333337"/>
    <n v="15.833333333333336"/>
    <n v="30"/>
    <n v="570"/>
    <x v="6"/>
  </r>
  <r>
    <x v="10"/>
    <s v="Licenciado em Química, Licenciado em Física, Mestre em Ciências com ênfase em Agroquímica"/>
    <n v="40"/>
    <s v="Física Experimental I"/>
    <s v="Bacharelado em Engenharia Civil"/>
    <n v="0.83333333333333337"/>
    <n v="15.833333333333336"/>
    <n v="30"/>
    <n v="570"/>
    <x v="6"/>
  </r>
  <r>
    <x v="10"/>
    <s v="Licenciado em Química, Licenciado em Física, Mestre em Ciências com ênfase em Agroquímica"/>
    <n v="40"/>
    <s v="Física"/>
    <s v="Técnico em Edificações Integrado"/>
    <n v="1.6666666666666667"/>
    <n v="15.833333333333336"/>
    <n v="60"/>
    <n v="570"/>
    <x v="6"/>
  </r>
  <r>
    <x v="10"/>
    <s v="Licenciado em Química, Licenciado em Física, Mestre em Ciências com ênfase em Agroquímica"/>
    <n v="40"/>
    <s v="Física III"/>
    <s v="Bacharelado em Engenharia Civil"/>
    <n v="3.3333333333333335"/>
    <n v="15.833333333333336"/>
    <n v="120"/>
    <n v="570"/>
    <x v="6"/>
  </r>
  <r>
    <x v="10"/>
    <s v="Licenciado em Química, Licenciado em Física, Mestre em Ciências com ênfase em Agroquímica"/>
    <n v="40"/>
    <s v="Física Experimental III"/>
    <s v="Bacharelado em Engenharia Civil"/>
    <n v="0.83333333333333337"/>
    <n v="15.833333333333336"/>
    <n v="30"/>
    <n v="570"/>
    <x v="6"/>
  </r>
  <r>
    <x v="11"/>
    <s v="A definir"/>
    <n v="40"/>
    <s v="História"/>
    <s v="Técnico em Edificações Integrado"/>
    <n v="1.6666666666666667"/>
    <n v="5"/>
    <n v="60"/>
    <n v="180"/>
    <x v="6"/>
  </r>
  <r>
    <x v="11"/>
    <s v="A definir"/>
    <n v="40"/>
    <s v="História"/>
    <s v="Técnico em Edificações Integrado"/>
    <n v="1.6666666666666667"/>
    <n v="5"/>
    <n v="60"/>
    <n v="180"/>
    <x v="6"/>
  </r>
  <r>
    <x v="11"/>
    <s v="A definir"/>
    <n v="40"/>
    <s v="História"/>
    <s v="Técnico em Edificações Integrado"/>
    <n v="1.6666666666666667"/>
    <n v="5"/>
    <n v="60"/>
    <n v="180"/>
    <x v="6"/>
  </r>
  <r>
    <x v="12"/>
    <s v="Graduado em Engenharia Civil, Mestre em Construção Civil"/>
    <n v="40"/>
    <s v="Construção Civil"/>
    <s v="Técnico em Edificações Integrado"/>
    <n v="1.6666666666666667"/>
    <n v="11.666666666666668"/>
    <n v="60"/>
    <n v="420"/>
    <x v="6"/>
  </r>
  <r>
    <x v="12"/>
    <s v="Graduado em Engenharia Civil, Mestre em Construção Civil"/>
    <n v="40"/>
    <s v="Desenho Auxiliado por Computador"/>
    <s v="Bacharelado em Engenharia Civil"/>
    <n v="1.6666666666666667"/>
    <n v="11.666666666666668"/>
    <n v="60"/>
    <n v="420"/>
    <x v="6"/>
  </r>
  <r>
    <x v="12"/>
    <s v="Graduado em Engenharia Civil, Mestre em Construção Civil"/>
    <n v="40"/>
    <s v="Planejamento e Orçamento de Edificações"/>
    <s v="Técnico em Edificações Integrado"/>
    <n v="1.6666666666666667"/>
    <n v="11.666666666666668"/>
    <n v="60"/>
    <n v="420"/>
    <x v="6"/>
  </r>
  <r>
    <x v="12"/>
    <s v="Graduado em Engenharia Civil, Mestre em Construção Civil"/>
    <n v="40"/>
    <s v="Construção Civil II"/>
    <s v="Bacharelado em Engenharia Civil"/>
    <n v="3.3333333333333335"/>
    <n v="11.666666666666668"/>
    <n v="120"/>
    <n v="420"/>
    <x v="6"/>
  </r>
  <r>
    <x v="12"/>
    <s v="Graduado em Engenharia Civil, Mestre em Construção Civil"/>
    <n v="40"/>
    <s v="Planejamento e Gerenciamento de Projetos"/>
    <s v="Bacharelado em Engenharia Civil"/>
    <n v="3.3333333333333335"/>
    <n v="11.666666666666668"/>
    <n v="120"/>
    <n v="420"/>
    <x v="6"/>
  </r>
  <r>
    <x v="13"/>
    <s v="Graduado em Engenharia Civil, Mestre em Engenharia Civil"/>
    <n v="40"/>
    <s v="Modelagem da Informação da Construção"/>
    <s v="Técnico em Edificações Integrado"/>
    <n v="1.6666666666666667"/>
    <n v="12.5"/>
    <n v="60"/>
    <n v="450"/>
    <x v="6"/>
  </r>
  <r>
    <x v="13"/>
    <s v="Graduado em Engenharia Civil, Mestre em Engenharia Civil"/>
    <n v="40"/>
    <s v="Projeto Integrado de Edificações"/>
    <s v="Técnico em Edificações Integrado"/>
    <n v="3.3333333333333335"/>
    <n v="12.5"/>
    <n v="120"/>
    <n v="450"/>
    <x v="6"/>
  </r>
  <r>
    <x v="13"/>
    <s v="Graduado em Engenharia Civil, Mestre em Engenharia Civil"/>
    <n v="40"/>
    <s v="Concreto Armado II"/>
    <s v="Bacharelado em Engenharia Civil"/>
    <n v="3.3333333333333335"/>
    <n v="12.5"/>
    <n v="120"/>
    <n v="450"/>
    <x v="6"/>
  </r>
  <r>
    <x v="13"/>
    <s v="Graduado em Engenharia Civil, Mestre em Engenharia Civil"/>
    <n v="40"/>
    <s v="Relatório de Estágio Supervisionado"/>
    <s v="Bacharelado em Engenharia Civil"/>
    <n v="2.5000000000000004"/>
    <n v="12.5"/>
    <n v="90"/>
    <n v="450"/>
    <x v="6"/>
  </r>
  <r>
    <x v="13"/>
    <s v="Graduado em Engenharia Civil, Mestre em Engenharia Civil"/>
    <n v="40"/>
    <s v="Disciplina Optativa 2*"/>
    <s v="Bacharelado em Engenharia Civil"/>
    <n v="1.6666666666666667"/>
    <n v="12.5"/>
    <n v="60"/>
    <n v="450"/>
    <x v="6"/>
  </r>
  <r>
    <x v="14"/>
    <s v="Bacharela em Ciências Sociais, Mestra em Sociologia"/>
    <n v="40"/>
    <s v="Filosofia"/>
    <s v="Técnico em Edificações Integrado"/>
    <n v="0.83333333333333337"/>
    <n v="9.1666666666666661"/>
    <n v="30"/>
    <n v="330"/>
    <x v="6"/>
  </r>
  <r>
    <x v="14"/>
    <s v="Bacharela em Ciências Sociais, Mestra em Sociologia"/>
    <n v="40"/>
    <s v="Sociologia"/>
    <s v="Técnico em Edificações Integrado"/>
    <n v="0.83333333333333337"/>
    <n v="9.1666666666666661"/>
    <n v="30"/>
    <n v="330"/>
    <x v="6"/>
  </r>
  <r>
    <x v="14"/>
    <s v="Bacharela em Ciências Sociais, Mestra em Sociologia"/>
    <n v="40"/>
    <s v="Filosofia"/>
    <s v="Técnico em Edificações Integrado"/>
    <n v="0.83333333333333337"/>
    <n v="9.1666666666666661"/>
    <n v="30"/>
    <n v="330"/>
    <x v="6"/>
  </r>
  <r>
    <x v="14"/>
    <s v="Bacharela em Ciências Sociais, Mestra em Sociologia"/>
    <n v="40"/>
    <s v="Sociologia"/>
    <s v="Técnico em Edificações Integrado"/>
    <n v="0.83333333333333337"/>
    <n v="9.1666666666666661"/>
    <n v="30"/>
    <n v="330"/>
    <x v="6"/>
  </r>
  <r>
    <x v="14"/>
    <s v="Bacharela em Ciências Sociais, Mestra em Sociologia"/>
    <n v="40"/>
    <s v="Filosofia"/>
    <s v="Técnico em Edificações Integrado"/>
    <n v="0.83333333333333337"/>
    <n v="9.1666666666666661"/>
    <n v="30"/>
    <n v="330"/>
    <x v="6"/>
  </r>
  <r>
    <x v="14"/>
    <s v="Bacharela em Ciências Sociais, Mestra em Sociologia"/>
    <n v="40"/>
    <s v="Sociologia"/>
    <s v="Técnico em Edificações Integrado"/>
    <n v="0.83333333333333337"/>
    <n v="9.1666666666666661"/>
    <n v="30"/>
    <n v="330"/>
    <x v="6"/>
  </r>
  <r>
    <x v="14"/>
    <s v="Bacharela em Ciências Sociais, Mestra em Sociologia"/>
    <n v="40"/>
    <s v="Sociedade, Política, Poder e o Exercício da Engenharia"/>
    <s v="Bacharelado em Engenharia Civil"/>
    <n v="2.5000000000000004"/>
    <n v="9.1666666666666661"/>
    <n v="90"/>
    <n v="330"/>
    <x v="6"/>
  </r>
  <r>
    <x v="14"/>
    <s v="Bacharela em Ciências Sociais, Mestra em Sociologia"/>
    <n v="40"/>
    <s v="Legislação, Ética e Exercício Profissional da Engenharia"/>
    <s v="Bacharelado em Engenharia Civil"/>
    <n v="1.6666666666666667"/>
    <n v="9.1666666666666661"/>
    <n v="60"/>
    <n v="330"/>
    <x v="6"/>
  </r>
  <r>
    <x v="15"/>
    <s v="Licenciado em Lingua Portuguesa, Bacharel em Estudos Literários, Doutor em Literatura Brasileira"/>
    <n v="40"/>
    <s v="Língua Inglesa"/>
    <s v="Técnico em Edificações Integrado"/>
    <n v="1.6666666666666667"/>
    <n v="10.833333333333332"/>
    <n v="60"/>
    <n v="390"/>
    <x v="6"/>
  </r>
  <r>
    <x v="15"/>
    <s v="Licenciado em Lingua Portuguesa, Bacharel em Estudos Literários, Doutor em Literatura Brasileira"/>
    <n v="40"/>
    <s v="Língua Portuguesa e Literaturas"/>
    <s v="Técnico em Edificações Integrado"/>
    <n v="3.3333333333333335"/>
    <n v="10.833333333333332"/>
    <n v="120"/>
    <n v="390"/>
    <x v="6"/>
  </r>
  <r>
    <x v="15"/>
    <s v="Licenciado em Lingua Portuguesa, Bacharel em Estudos Literários, Doutor em Literatura Brasileira"/>
    <n v="40"/>
    <s v="Língua Inglesa"/>
    <s v="Técnico em Edificações Integrado"/>
    <n v="0.83333333333333337"/>
    <n v="10.833333333333332"/>
    <n v="30"/>
    <n v="390"/>
    <x v="6"/>
  </r>
  <r>
    <x v="15"/>
    <s v="Licenciado em Lingua Portuguesa, Bacharel em Estudos Literários, Doutor em Literatura Brasileira"/>
    <n v="40"/>
    <s v="Língua Portuguesa e Literaturas"/>
    <s v="Técnico em Edificações Integrado"/>
    <n v="1.6666666666666667"/>
    <n v="10.833333333333332"/>
    <n v="60"/>
    <n v="390"/>
    <x v="6"/>
  </r>
  <r>
    <x v="15"/>
    <s v="Licenciado em Lingua Portuguesa, Bacharel em Estudos Literários, Doutor em Literatura Brasileira"/>
    <n v="40"/>
    <s v="Língua Inglesa"/>
    <s v="Técnico em Edificações Integrado"/>
    <n v="0.83333333333333337"/>
    <n v="10.833333333333332"/>
    <n v="30"/>
    <n v="390"/>
    <x v="6"/>
  </r>
  <r>
    <x v="15"/>
    <s v="Licenciado em Lingua Portuguesa, Bacharel em Estudos Literários, Doutor em Literatura Brasileira"/>
    <n v="40"/>
    <s v="Língua Portuguesa e Literaturas"/>
    <s v="Técnico em Edificações Integrado"/>
    <n v="1.6666666666666667"/>
    <n v="10.833333333333332"/>
    <n v="60"/>
    <n v="390"/>
    <x v="6"/>
  </r>
  <r>
    <x v="15"/>
    <s v="Licenciado em Lingua Portuguesa, Bacharel em Estudos Literários, Doutor em Literatura Brasileira"/>
    <n v="40"/>
    <s v="Redação"/>
    <s v="Técnico em Edificações Integrado"/>
    <n v="0.83333333333333337"/>
    <n v="10.833333333333332"/>
    <n v="30"/>
    <n v="390"/>
    <x v="6"/>
  </r>
  <r>
    <x v="16"/>
    <s v="Tecnóloga em Informática, Especialista em Informática em Educação, Mestre em Economia"/>
    <n v="40"/>
    <s v="Informática"/>
    <s v="Técnico em Edificações Integrado"/>
    <n v="1.6666666666666667"/>
    <n v="6.666666666666667"/>
    <n v="60"/>
    <n v="240"/>
    <x v="6"/>
  </r>
  <r>
    <x v="16"/>
    <s v="Tecnóloga em Informática, Especialista em Informática em Educação, Mestre em Economia"/>
    <n v="40"/>
    <s v="Gestão Empresarial e Empreendedorismo"/>
    <s v="Técnico em Edificações Integrado"/>
    <n v="1.6666666666666667"/>
    <n v="6.666666666666667"/>
    <n v="60"/>
    <n v="240"/>
    <x v="6"/>
  </r>
  <r>
    <x v="16"/>
    <s v="Tecnóloga em Informática, Especialista em Informática em Educação, Mestre em Economia"/>
    <n v="40"/>
    <s v="Programação de Computadores"/>
    <s v="Bacharelado em Engenharia Civil"/>
    <n v="3.3333333333333335"/>
    <n v="6.666666666666667"/>
    <n v="120"/>
    <n v="240"/>
    <x v="6"/>
  </r>
  <r>
    <x v="17"/>
    <s v="Graduado em Engenharia Civil e Mestre em Engenharia Civil: Estruturas e Construção Civil"/>
    <n v="40"/>
    <s v="Materiais e Práticas da Construção Civil"/>
    <s v="Técnico em Edificações Integrado"/>
    <n v="1.6666666666666667"/>
    <n v="11.666666666666666"/>
    <n v="60"/>
    <n v="420"/>
    <x v="6"/>
  </r>
  <r>
    <x v="17"/>
    <s v="Graduado em Engenharia Civil e Mestre em Engenharia Civil: Estruturas e Construção Civil"/>
    <n v="40"/>
    <s v="Topografia"/>
    <s v="Técnico em Edificações Integrado"/>
    <n v="1.6666666666666667"/>
    <n v="11.666666666666666"/>
    <n v="60"/>
    <n v="420"/>
    <x v="6"/>
  </r>
  <r>
    <x v="17"/>
    <s v="Graduado em Engenharia Civil e Mestre em Engenharia Civil: Estruturas e Construção Civil"/>
    <n v="40"/>
    <s v="Topografia I"/>
    <s v="Bacharelado em Engenharia Civil"/>
    <n v="4.166666666666667"/>
    <n v="11.666666666666666"/>
    <n v="150"/>
    <n v="420"/>
    <x v="6"/>
  </r>
  <r>
    <x v="17"/>
    <s v="Graduado em Engenharia Civil e Mestre em Engenharia Civil: Estruturas e Construção Civil"/>
    <n v="40"/>
    <s v="Materiais da Construção Civil I"/>
    <s v="Bacharelado em Engenharia Civil"/>
    <n v="1.6666666666666667"/>
    <n v="11.666666666666666"/>
    <n v="60"/>
    <n v="420"/>
    <x v="6"/>
  </r>
  <r>
    <x v="17"/>
    <s v="Graduado em Engenharia Civil e Mestre em Engenharia Civil: Estruturas e Construção Civil"/>
    <n v="40"/>
    <s v="Trabalho de Conclusão de Curso"/>
    <s v="Bacharelado em Engenharia Civil"/>
    <n v="2.5000000000000004"/>
    <n v="11.666666666666666"/>
    <n v="90"/>
    <n v="420"/>
    <x v="6"/>
  </r>
  <r>
    <x v="18"/>
    <s v="Graduado em Engenharia Civil, Mestre em Engenharia Civil"/>
    <n v="40"/>
    <s v="Estabilidade das Construções"/>
    <s v="Técnico em Edificações Integrado"/>
    <n v="3.3333333333333335"/>
    <n v="13.333333333333334"/>
    <n v="120"/>
    <n v="480"/>
    <x v="6"/>
  </r>
  <r>
    <x v="18"/>
    <s v="Graduado em Engenharia Civil, Mestre em Engenharia Civil"/>
    <n v="40"/>
    <s v="Mecânica Geral"/>
    <s v="Bacharelado em Engenharia Civil"/>
    <n v="3.3333333333333335"/>
    <n v="13.333333333333334"/>
    <n v="120"/>
    <n v="480"/>
    <x v="6"/>
  </r>
  <r>
    <x v="18"/>
    <s v="Graduado em Engenharia Civil, Mestre em Engenharia Civil"/>
    <n v="40"/>
    <s v="Teoria das Estruturas II"/>
    <s v="Bacharelado em Engenharia Civil"/>
    <n v="3.3333333333333335"/>
    <n v="13.333333333333334"/>
    <n v="120"/>
    <n v="480"/>
    <x v="6"/>
  </r>
  <r>
    <x v="18"/>
    <s v="Graduado em Engenharia Civil, Mestre em Engenharia Civil"/>
    <n v="40"/>
    <s v="Estruturas de Madeira"/>
    <s v="Bacharelado em Engenharia Civil"/>
    <n v="3.3333333333333335"/>
    <n v="13.333333333333334"/>
    <n v="120"/>
    <n v="480"/>
    <x v="6"/>
  </r>
  <r>
    <x v="19"/>
    <s v="Licenciado em Matemática, Mestre em Matemáica"/>
    <n v="40"/>
    <s v="Matemática"/>
    <s v="Técnico em Edificações Integrado"/>
    <n v="3.3333333333333335"/>
    <n v="13.333333333333334"/>
    <n v="120"/>
    <n v="480"/>
    <x v="6"/>
  </r>
  <r>
    <x v="19"/>
    <s v="Licenciado em Matemática, Mestre em Matemáica"/>
    <n v="40"/>
    <s v="Cálculo Diferencial e Integral II"/>
    <s v="Bacharelado em Engenharia Civil"/>
    <n v="3.3333333333333335"/>
    <n v="13.333333333333334"/>
    <n v="120"/>
    <n v="480"/>
    <x v="6"/>
  </r>
  <r>
    <x v="19"/>
    <s v="Licenciado em Matemática, Mestre em Matemáica"/>
    <n v="40"/>
    <s v="Cálculo Numérico"/>
    <s v="Bacharelado em Engenharia Civil"/>
    <n v="2.5000000000000004"/>
    <n v="13.333333333333334"/>
    <n v="90"/>
    <n v="480"/>
    <x v="1"/>
  </r>
  <r>
    <x v="20"/>
    <m/>
    <m/>
    <m/>
    <m/>
    <m/>
    <m/>
    <m/>
    <m/>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2" cacheId="93" applyNumberFormats="0" applyBorderFormats="0" applyFontFormats="0" applyPatternFormats="0" applyAlignmentFormats="0" applyWidthHeightFormats="1" dataCaption="Valores" updatedVersion="5" minRefreshableVersion="3" useAutoFormatting="1" itemPrintTitles="1" createdVersion="6" indent="0" outline="1" outlineData="1" multipleFieldFilters="0">
  <location ref="A2:C129" firstHeaderRow="0" firstDataRow="1" firstDataCol="1"/>
  <pivotFields count="10">
    <pivotField axis="axisRow" showAll="0">
      <items count="29">
        <item h="1" x="21"/>
        <item h="1" x="23"/>
        <item h="1" x="24"/>
        <item h="1" x="25"/>
        <item h="1" x="27"/>
        <item x="0"/>
        <item x="1"/>
        <item x="2"/>
        <item x="3"/>
        <item x="4"/>
        <item x="26"/>
        <item x="5"/>
        <item x="6"/>
        <item x="7"/>
        <item x="8"/>
        <item x="9"/>
        <item x="10"/>
        <item x="11"/>
        <item x="12"/>
        <item x="13"/>
        <item x="14"/>
        <item h="1" x="22"/>
        <item x="15"/>
        <item x="16"/>
        <item x="17"/>
        <item x="18"/>
        <item x="19"/>
        <item h="1" x="20"/>
        <item t="default"/>
      </items>
    </pivotField>
    <pivotField showAll="0"/>
    <pivotField showAll="0"/>
    <pivotField showAll="0"/>
    <pivotField showAll="0"/>
    <pivotField dataField="1" showAll="0"/>
    <pivotField showAll="0"/>
    <pivotField dataField="1" showAll="0"/>
    <pivotField showAll="0"/>
    <pivotField axis="axisRow" showAll="0">
      <items count="8">
        <item x="0"/>
        <item x="2"/>
        <item x="3"/>
        <item x="4"/>
        <item x="5"/>
        <item x="6"/>
        <item h="1" x="1"/>
        <item t="default"/>
      </items>
    </pivotField>
  </pivotFields>
  <rowFields count="2">
    <field x="9"/>
    <field x="0"/>
  </rowFields>
  <rowItems count="127">
    <i>
      <x/>
    </i>
    <i r="1">
      <x v="5"/>
    </i>
    <i r="1">
      <x v="6"/>
    </i>
    <i r="1">
      <x v="7"/>
    </i>
    <i r="1">
      <x v="8"/>
    </i>
    <i r="1">
      <x v="9"/>
    </i>
    <i r="1">
      <x v="11"/>
    </i>
    <i r="1">
      <x v="12"/>
    </i>
    <i r="1">
      <x v="13"/>
    </i>
    <i r="1">
      <x v="14"/>
    </i>
    <i r="1">
      <x v="15"/>
    </i>
    <i r="1">
      <x v="16"/>
    </i>
    <i r="1">
      <x v="17"/>
    </i>
    <i r="1">
      <x v="18"/>
    </i>
    <i r="1">
      <x v="19"/>
    </i>
    <i r="1">
      <x v="20"/>
    </i>
    <i r="1">
      <x v="22"/>
    </i>
    <i r="1">
      <x v="23"/>
    </i>
    <i r="1">
      <x v="24"/>
    </i>
    <i r="1">
      <x v="25"/>
    </i>
    <i r="1">
      <x v="26"/>
    </i>
    <i>
      <x v="1"/>
    </i>
    <i r="1">
      <x v="5"/>
    </i>
    <i r="1">
      <x v="7"/>
    </i>
    <i r="1">
      <x v="8"/>
    </i>
    <i r="1">
      <x v="9"/>
    </i>
    <i r="1">
      <x v="11"/>
    </i>
    <i r="1">
      <x v="12"/>
    </i>
    <i r="1">
      <x v="13"/>
    </i>
    <i r="1">
      <x v="14"/>
    </i>
    <i r="1">
      <x v="15"/>
    </i>
    <i r="1">
      <x v="16"/>
    </i>
    <i r="1">
      <x v="17"/>
    </i>
    <i r="1">
      <x v="18"/>
    </i>
    <i r="1">
      <x v="19"/>
    </i>
    <i r="1">
      <x v="20"/>
    </i>
    <i r="1">
      <x v="22"/>
    </i>
    <i r="1">
      <x v="23"/>
    </i>
    <i r="1">
      <x v="24"/>
    </i>
    <i r="1">
      <x v="25"/>
    </i>
    <i r="1">
      <x v="26"/>
    </i>
    <i>
      <x v="2"/>
    </i>
    <i r="1">
      <x v="5"/>
    </i>
    <i r="1">
      <x v="6"/>
    </i>
    <i r="1">
      <x v="7"/>
    </i>
    <i r="1">
      <x v="8"/>
    </i>
    <i r="1">
      <x v="9"/>
    </i>
    <i r="1">
      <x v="11"/>
    </i>
    <i r="1">
      <x v="12"/>
    </i>
    <i r="1">
      <x v="13"/>
    </i>
    <i r="1">
      <x v="14"/>
    </i>
    <i r="1">
      <x v="15"/>
    </i>
    <i r="1">
      <x v="16"/>
    </i>
    <i r="1">
      <x v="17"/>
    </i>
    <i r="1">
      <x v="18"/>
    </i>
    <i r="1">
      <x v="19"/>
    </i>
    <i r="1">
      <x v="20"/>
    </i>
    <i r="1">
      <x v="22"/>
    </i>
    <i r="1">
      <x v="23"/>
    </i>
    <i r="1">
      <x v="24"/>
    </i>
    <i r="1">
      <x v="25"/>
    </i>
    <i r="1">
      <x v="26"/>
    </i>
    <i>
      <x v="3"/>
    </i>
    <i r="1">
      <x v="5"/>
    </i>
    <i r="1">
      <x v="7"/>
    </i>
    <i r="1">
      <x v="8"/>
    </i>
    <i r="1">
      <x v="9"/>
    </i>
    <i r="1">
      <x v="11"/>
    </i>
    <i r="1">
      <x v="12"/>
    </i>
    <i r="1">
      <x v="13"/>
    </i>
    <i r="1">
      <x v="14"/>
    </i>
    <i r="1">
      <x v="15"/>
    </i>
    <i r="1">
      <x v="16"/>
    </i>
    <i r="1">
      <x v="17"/>
    </i>
    <i r="1">
      <x v="18"/>
    </i>
    <i r="1">
      <x v="19"/>
    </i>
    <i r="1">
      <x v="20"/>
    </i>
    <i r="1">
      <x v="22"/>
    </i>
    <i r="1">
      <x v="23"/>
    </i>
    <i r="1">
      <x v="24"/>
    </i>
    <i r="1">
      <x v="25"/>
    </i>
    <i r="1">
      <x v="26"/>
    </i>
    <i>
      <x v="4"/>
    </i>
    <i r="1">
      <x v="5"/>
    </i>
    <i r="1">
      <x v="6"/>
    </i>
    <i r="1">
      <x v="7"/>
    </i>
    <i r="1">
      <x v="8"/>
    </i>
    <i r="1">
      <x v="9"/>
    </i>
    <i r="1">
      <x v="10"/>
    </i>
    <i r="1">
      <x v="11"/>
    </i>
    <i r="1">
      <x v="12"/>
    </i>
    <i r="1">
      <x v="13"/>
    </i>
    <i r="1">
      <x v="14"/>
    </i>
    <i r="1">
      <x v="15"/>
    </i>
    <i r="1">
      <x v="16"/>
    </i>
    <i r="1">
      <x v="17"/>
    </i>
    <i r="1">
      <x v="18"/>
    </i>
    <i r="1">
      <x v="19"/>
    </i>
    <i r="1">
      <x v="20"/>
    </i>
    <i r="1">
      <x v="22"/>
    </i>
    <i r="1">
      <x v="23"/>
    </i>
    <i r="1">
      <x v="24"/>
    </i>
    <i r="1">
      <x v="25"/>
    </i>
    <i r="1">
      <x v="26"/>
    </i>
    <i>
      <x v="5"/>
    </i>
    <i r="1">
      <x v="5"/>
    </i>
    <i r="1">
      <x v="6"/>
    </i>
    <i r="1">
      <x v="7"/>
    </i>
    <i r="1">
      <x v="8"/>
    </i>
    <i r="1">
      <x v="9"/>
    </i>
    <i r="1">
      <x v="10"/>
    </i>
    <i r="1">
      <x v="11"/>
    </i>
    <i r="1">
      <x v="12"/>
    </i>
    <i r="1">
      <x v="13"/>
    </i>
    <i r="1">
      <x v="14"/>
    </i>
    <i r="1">
      <x v="15"/>
    </i>
    <i r="1">
      <x v="16"/>
    </i>
    <i r="1">
      <x v="17"/>
    </i>
    <i r="1">
      <x v="18"/>
    </i>
    <i r="1">
      <x v="19"/>
    </i>
    <i r="1">
      <x v="20"/>
    </i>
    <i r="1">
      <x v="22"/>
    </i>
    <i r="1">
      <x v="23"/>
    </i>
    <i r="1">
      <x v="24"/>
    </i>
    <i r="1">
      <x v="25"/>
    </i>
    <i r="1">
      <x v="26"/>
    </i>
    <i t="grand">
      <x/>
    </i>
  </rowItems>
  <colFields count="1">
    <field x="-2"/>
  </colFields>
  <colItems count="2">
    <i>
      <x/>
    </i>
    <i i="1">
      <x v="1"/>
    </i>
  </colItems>
  <dataFields count="2">
    <dataField name="Soma de CH semanal" fld="5" baseField="0" baseItem="4" numFmtId="43"/>
    <dataField name="Soma de CH anual" fld="7" baseField="0" baseItem="4" numFmtId="167"/>
  </dataFields>
  <formats count="3">
    <format dxfId="2">
      <pivotArea outline="0" collapsedLevelsAreSubtotals="1" fieldPosition="0"/>
    </format>
    <format dxfId="1">
      <pivotArea outline="0" collapsedLevelsAreSubtotals="1" fieldPosition="0">
        <references count="1">
          <reference field="4294967294" count="1" selected="0">
            <x v="1"/>
          </reference>
        </references>
      </pivotArea>
    </format>
    <format dxfId="0">
      <pivotArea outline="0" collapsedLevelsAreSubtotals="1"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tabSelected="1" zoomScale="85" zoomScaleNormal="85" workbookViewId="0">
      <pane xSplit="1" ySplit="2" topLeftCell="B3" activePane="bottomRight" state="frozen"/>
      <selection pane="topRight" activeCell="B1" sqref="B1"/>
      <selection pane="bottomLeft" activeCell="A2" sqref="A2"/>
      <selection pane="bottomRight" activeCell="C5" sqref="C5"/>
    </sheetView>
  </sheetViews>
  <sheetFormatPr defaultColWidth="9.140625" defaultRowHeight="12.75"/>
  <cols>
    <col min="1" max="1" width="8.5703125" style="37"/>
    <col min="2" max="2" width="8.5703125" style="49"/>
    <col min="3" max="3" width="43.28515625" style="37" customWidth="1"/>
    <col min="4" max="4" width="10.140625" style="37" customWidth="1"/>
    <col min="5" max="5" width="8.7109375" style="37" customWidth="1"/>
    <col min="6" max="6" width="37.42578125" style="37" bestFit="1" customWidth="1"/>
    <col min="7" max="7" width="24.140625" style="17" bestFit="1" customWidth="1"/>
    <col min="8" max="9" width="24.140625" style="37" customWidth="1"/>
    <col min="10" max="10" width="31.7109375" style="37"/>
    <col min="11" max="11" width="13.85546875" style="37"/>
    <col min="12" max="12" width="42.28515625" style="37" customWidth="1"/>
    <col min="13" max="13" width="38.7109375" style="37" bestFit="1" customWidth="1"/>
    <col min="14" max="14" width="37.42578125" style="37" customWidth="1"/>
    <col min="15" max="15" width="40.42578125" style="37" customWidth="1"/>
    <col min="16" max="1023" width="8.5703125" style="37"/>
    <col min="1024" max="16384" width="9.140625" style="37"/>
  </cols>
  <sheetData>
    <row r="1" spans="1:13" ht="13.5" thickBot="1">
      <c r="H1" s="31">
        <f>SUM(H2:H1048576)/2</f>
        <v>133.75</v>
      </c>
    </row>
    <row r="2" spans="1:13" ht="12.75" customHeight="1" thickBot="1">
      <c r="A2" s="32"/>
      <c r="B2" s="33"/>
      <c r="C2" s="34" t="s">
        <v>19</v>
      </c>
      <c r="D2" s="35" t="s">
        <v>12</v>
      </c>
      <c r="E2" s="36" t="s">
        <v>13</v>
      </c>
      <c r="F2" s="35" t="s">
        <v>20</v>
      </c>
      <c r="G2" s="35" t="s">
        <v>21</v>
      </c>
      <c r="H2" s="35" t="s">
        <v>22</v>
      </c>
      <c r="I2" s="35" t="s">
        <v>23</v>
      </c>
      <c r="J2" s="35" t="s">
        <v>24</v>
      </c>
    </row>
    <row r="3" spans="1:13" ht="13.5" thickBot="1">
      <c r="A3" s="115" t="s">
        <v>58</v>
      </c>
      <c r="B3" s="38">
        <v>1</v>
      </c>
      <c r="C3" s="39" t="s">
        <v>498</v>
      </c>
      <c r="D3" s="40">
        <v>1</v>
      </c>
      <c r="E3" s="40"/>
      <c r="F3" s="40" t="s">
        <v>45</v>
      </c>
      <c r="G3" s="50">
        <v>144</v>
      </c>
      <c r="H3" s="31">
        <v>5</v>
      </c>
      <c r="I3" s="40" t="s">
        <v>37</v>
      </c>
      <c r="J3" s="40" t="s">
        <v>38</v>
      </c>
    </row>
    <row r="4" spans="1:13" ht="13.5" customHeight="1" thickBot="1">
      <c r="A4" s="116"/>
      <c r="B4" s="41">
        <v>1</v>
      </c>
      <c r="C4" s="16" t="s">
        <v>36</v>
      </c>
      <c r="D4" s="42">
        <v>1</v>
      </c>
      <c r="E4" s="42"/>
      <c r="F4" s="42" t="s">
        <v>49</v>
      </c>
      <c r="G4" s="50">
        <v>72</v>
      </c>
      <c r="H4" s="31">
        <v>2.5</v>
      </c>
      <c r="I4" s="40" t="s">
        <v>37</v>
      </c>
      <c r="J4" s="40" t="s">
        <v>38</v>
      </c>
    </row>
    <row r="5" spans="1:13" ht="13.5" thickBot="1">
      <c r="A5" s="116"/>
      <c r="B5" s="41">
        <v>1</v>
      </c>
      <c r="C5" s="16" t="s">
        <v>499</v>
      </c>
      <c r="D5" s="42">
        <v>1</v>
      </c>
      <c r="E5" s="42"/>
      <c r="F5" s="42" t="s">
        <v>50</v>
      </c>
      <c r="G5" s="50">
        <v>72</v>
      </c>
      <c r="H5" s="31">
        <v>2.5</v>
      </c>
      <c r="I5" s="40" t="s">
        <v>37</v>
      </c>
      <c r="J5" s="40" t="s">
        <v>38</v>
      </c>
    </row>
    <row r="6" spans="1:13" ht="13.5" thickBot="1">
      <c r="A6" s="116"/>
      <c r="B6" s="41">
        <v>1</v>
      </c>
      <c r="C6" s="16" t="s">
        <v>500</v>
      </c>
      <c r="D6" s="42">
        <v>1</v>
      </c>
      <c r="E6" s="42"/>
      <c r="F6" s="42" t="s">
        <v>80</v>
      </c>
      <c r="G6" s="50">
        <v>72</v>
      </c>
      <c r="H6" s="31">
        <v>2.5</v>
      </c>
      <c r="I6" s="40" t="s">
        <v>37</v>
      </c>
      <c r="J6" s="40" t="s">
        <v>38</v>
      </c>
    </row>
    <row r="7" spans="1:13" ht="13.5" thickBot="1">
      <c r="A7" s="116"/>
      <c r="B7" s="41">
        <v>1</v>
      </c>
      <c r="C7" s="16" t="s">
        <v>60</v>
      </c>
      <c r="D7" s="42">
        <v>1</v>
      </c>
      <c r="E7" s="42"/>
      <c r="F7" s="42" t="s">
        <v>72</v>
      </c>
      <c r="G7" s="50">
        <v>72</v>
      </c>
      <c r="H7" s="31">
        <v>2.5</v>
      </c>
      <c r="I7" s="40" t="s">
        <v>37</v>
      </c>
      <c r="J7" s="40" t="s">
        <v>38</v>
      </c>
    </row>
    <row r="8" spans="1:13" ht="13.5" thickBot="1">
      <c r="A8" s="116"/>
      <c r="B8" s="41">
        <v>1</v>
      </c>
      <c r="C8" s="16" t="s">
        <v>61</v>
      </c>
      <c r="D8" s="42">
        <v>1</v>
      </c>
      <c r="E8" s="42"/>
      <c r="F8" s="42" t="s">
        <v>73</v>
      </c>
      <c r="G8" s="50">
        <v>72</v>
      </c>
      <c r="H8" s="31">
        <v>2.5</v>
      </c>
      <c r="I8" s="40" t="s">
        <v>37</v>
      </c>
      <c r="J8" s="40" t="s">
        <v>38</v>
      </c>
    </row>
    <row r="9" spans="1:13" ht="13.5" thickBot="1">
      <c r="A9" s="116"/>
      <c r="B9" s="41">
        <v>1</v>
      </c>
      <c r="C9" s="16" t="s">
        <v>62</v>
      </c>
      <c r="D9" s="42">
        <v>1</v>
      </c>
      <c r="E9" s="42"/>
      <c r="F9" s="42" t="s">
        <v>71</v>
      </c>
      <c r="G9" s="50">
        <v>36</v>
      </c>
      <c r="H9" s="31">
        <v>1.25</v>
      </c>
      <c r="I9" s="40" t="s">
        <v>37</v>
      </c>
      <c r="J9" s="40" t="s">
        <v>38</v>
      </c>
    </row>
    <row r="10" spans="1:13" ht="13.5" thickBot="1">
      <c r="A10" s="116"/>
      <c r="B10" s="41">
        <v>1</v>
      </c>
      <c r="C10" s="16" t="s">
        <v>63</v>
      </c>
      <c r="D10" s="42">
        <v>1</v>
      </c>
      <c r="E10" s="42"/>
      <c r="F10" s="42" t="s">
        <v>74</v>
      </c>
      <c r="G10" s="50">
        <v>108</v>
      </c>
      <c r="H10" s="31">
        <v>3.75</v>
      </c>
      <c r="I10" s="40" t="s">
        <v>37</v>
      </c>
      <c r="J10" s="40" t="s">
        <v>38</v>
      </c>
    </row>
    <row r="11" spans="1:13" ht="13.5" thickBot="1">
      <c r="A11" s="116"/>
      <c r="B11" s="41">
        <v>1</v>
      </c>
      <c r="C11" s="16" t="s">
        <v>64</v>
      </c>
      <c r="D11" s="42">
        <v>1</v>
      </c>
      <c r="E11" s="42"/>
      <c r="F11" s="42" t="s">
        <v>75</v>
      </c>
      <c r="G11" s="50">
        <v>72</v>
      </c>
      <c r="H11" s="31">
        <v>2.5</v>
      </c>
      <c r="I11" s="40" t="s">
        <v>37</v>
      </c>
      <c r="J11" s="40" t="s">
        <v>38</v>
      </c>
    </row>
    <row r="12" spans="1:13" ht="13.5" thickBot="1">
      <c r="A12" s="116"/>
      <c r="B12" s="41">
        <v>1</v>
      </c>
      <c r="C12" s="16" t="s">
        <v>65</v>
      </c>
      <c r="D12" s="42">
        <v>1</v>
      </c>
      <c r="E12" s="42"/>
      <c r="F12" s="42" t="s">
        <v>76</v>
      </c>
      <c r="G12" s="50">
        <v>72</v>
      </c>
      <c r="H12" s="31">
        <v>2.5</v>
      </c>
      <c r="I12" s="40" t="s">
        <v>37</v>
      </c>
      <c r="J12" s="40" t="s">
        <v>38</v>
      </c>
    </row>
    <row r="13" spans="1:13" ht="13.5" thickBot="1">
      <c r="A13" s="116"/>
      <c r="B13" s="41">
        <v>1</v>
      </c>
      <c r="C13" s="16" t="s">
        <v>66</v>
      </c>
      <c r="D13" s="42">
        <v>1</v>
      </c>
      <c r="E13" s="42"/>
      <c r="F13" s="42" t="s">
        <v>77</v>
      </c>
      <c r="G13" s="50">
        <v>72</v>
      </c>
      <c r="H13" s="31">
        <v>2.5</v>
      </c>
      <c r="I13" s="40" t="s">
        <v>37</v>
      </c>
      <c r="J13" s="40" t="s">
        <v>38</v>
      </c>
    </row>
    <row r="14" spans="1:13" ht="13.5" thickBot="1">
      <c r="A14" s="116"/>
      <c r="B14" s="41">
        <v>1</v>
      </c>
      <c r="C14" s="16" t="s">
        <v>179</v>
      </c>
      <c r="D14" s="42">
        <v>1</v>
      </c>
      <c r="E14" s="42"/>
      <c r="F14" s="42" t="s">
        <v>77</v>
      </c>
      <c r="G14" s="50">
        <v>144</v>
      </c>
      <c r="H14" s="31">
        <v>5</v>
      </c>
      <c r="I14" s="40" t="s">
        <v>37</v>
      </c>
      <c r="J14" s="40" t="s">
        <v>38</v>
      </c>
    </row>
    <row r="15" spans="1:13" ht="13.5" thickBot="1">
      <c r="A15" s="116"/>
      <c r="B15" s="41">
        <v>1</v>
      </c>
      <c r="C15" s="16" t="s">
        <v>68</v>
      </c>
      <c r="D15" s="42">
        <v>1</v>
      </c>
      <c r="E15" s="42"/>
      <c r="F15" s="42" t="s">
        <v>78</v>
      </c>
      <c r="G15" s="50">
        <v>144</v>
      </c>
      <c r="H15" s="31">
        <v>5</v>
      </c>
      <c r="I15" s="40" t="s">
        <v>37</v>
      </c>
      <c r="J15" s="40" t="s">
        <v>38</v>
      </c>
    </row>
    <row r="16" spans="1:13" ht="13.5" thickBot="1">
      <c r="A16" s="116"/>
      <c r="B16" s="41">
        <v>1</v>
      </c>
      <c r="C16" s="16" t="s">
        <v>69</v>
      </c>
      <c r="D16" s="42">
        <v>1</v>
      </c>
      <c r="E16" s="42"/>
      <c r="F16" s="42" t="s">
        <v>79</v>
      </c>
      <c r="G16" s="50">
        <v>72</v>
      </c>
      <c r="H16" s="31">
        <v>2.5</v>
      </c>
      <c r="I16" s="40" t="s">
        <v>37</v>
      </c>
      <c r="J16" s="40" t="s">
        <v>38</v>
      </c>
      <c r="L16" s="17"/>
      <c r="M16" s="17"/>
    </row>
    <row r="17" spans="1:13" ht="13.5" thickBot="1">
      <c r="A17" s="116"/>
      <c r="B17" s="41">
        <v>1</v>
      </c>
      <c r="C17" s="16" t="s">
        <v>70</v>
      </c>
      <c r="D17" s="42">
        <v>1</v>
      </c>
      <c r="E17" s="42"/>
      <c r="F17" s="42" t="s">
        <v>71</v>
      </c>
      <c r="G17" s="50">
        <v>36</v>
      </c>
      <c r="H17" s="31">
        <v>1.25</v>
      </c>
      <c r="I17" s="40" t="s">
        <v>37</v>
      </c>
      <c r="J17" s="40" t="s">
        <v>38</v>
      </c>
      <c r="L17" s="17"/>
      <c r="M17" s="17"/>
    </row>
    <row r="18" spans="1:13" ht="13.5" thickBot="1">
      <c r="A18" s="114"/>
      <c r="B18" s="114"/>
      <c r="C18" s="114"/>
      <c r="D18" s="44">
        <f>SUM(D3:D17)</f>
        <v>15</v>
      </c>
      <c r="E18" s="44">
        <f>SUM(E3:E17)</f>
        <v>0</v>
      </c>
      <c r="F18" s="45"/>
      <c r="G18" s="50">
        <f>SUM(G3:G17)</f>
        <v>1260</v>
      </c>
      <c r="H18" s="46">
        <f>SUM(H3:H17)</f>
        <v>43.75</v>
      </c>
      <c r="I18" s="40"/>
      <c r="J18" s="40"/>
      <c r="K18" s="43"/>
      <c r="L18" s="17"/>
      <c r="M18" s="17"/>
    </row>
    <row r="19" spans="1:13" ht="13.5" thickBot="1">
      <c r="A19" s="115" t="s">
        <v>57</v>
      </c>
      <c r="B19" s="41">
        <v>2</v>
      </c>
      <c r="C19" s="39" t="s">
        <v>39</v>
      </c>
      <c r="D19" s="40">
        <v>1</v>
      </c>
      <c r="E19" s="40"/>
      <c r="F19" s="40" t="s">
        <v>51</v>
      </c>
      <c r="G19" s="50">
        <v>144</v>
      </c>
      <c r="H19" s="31">
        <v>5</v>
      </c>
      <c r="I19" s="40" t="s">
        <v>37</v>
      </c>
      <c r="J19" s="40" t="s">
        <v>38</v>
      </c>
      <c r="K19" s="43"/>
      <c r="L19" s="17"/>
      <c r="M19" s="17"/>
    </row>
    <row r="20" spans="1:13" ht="13.5" thickBot="1">
      <c r="A20" s="116"/>
      <c r="B20" s="41">
        <v>2</v>
      </c>
      <c r="C20" s="16" t="s">
        <v>43</v>
      </c>
      <c r="D20" s="40">
        <v>1</v>
      </c>
      <c r="E20" s="40"/>
      <c r="F20" s="40" t="s">
        <v>45</v>
      </c>
      <c r="G20" s="50">
        <v>72</v>
      </c>
      <c r="H20" s="31">
        <v>2.5</v>
      </c>
      <c r="I20" s="40" t="s">
        <v>37</v>
      </c>
      <c r="J20" s="40" t="s">
        <v>38</v>
      </c>
      <c r="K20" s="43"/>
      <c r="L20" s="17"/>
      <c r="M20" s="17"/>
    </row>
    <row r="21" spans="1:13" ht="13.5" customHeight="1" thickBot="1">
      <c r="A21" s="116"/>
      <c r="B21" s="41">
        <v>2</v>
      </c>
      <c r="C21" s="16" t="s">
        <v>501</v>
      </c>
      <c r="D21" s="40">
        <v>1</v>
      </c>
      <c r="E21" s="40"/>
      <c r="F21" s="40" t="s">
        <v>44</v>
      </c>
      <c r="G21" s="50">
        <v>144</v>
      </c>
      <c r="H21" s="31">
        <v>5</v>
      </c>
      <c r="I21" s="40" t="s">
        <v>37</v>
      </c>
      <c r="J21" s="40" t="s">
        <v>38</v>
      </c>
      <c r="K21" s="43"/>
      <c r="L21" s="17"/>
      <c r="M21" s="17"/>
    </row>
    <row r="22" spans="1:13" ht="13.5" thickBot="1">
      <c r="A22" s="116"/>
      <c r="B22" s="41">
        <v>2</v>
      </c>
      <c r="C22" s="16" t="s">
        <v>502</v>
      </c>
      <c r="D22" s="40">
        <v>1</v>
      </c>
      <c r="E22" s="40"/>
      <c r="F22" s="40" t="s">
        <v>48</v>
      </c>
      <c r="G22" s="50">
        <v>72</v>
      </c>
      <c r="H22" s="31">
        <v>2.5</v>
      </c>
      <c r="I22" s="40" t="s">
        <v>37</v>
      </c>
      <c r="J22" s="40" t="s">
        <v>38</v>
      </c>
      <c r="K22" s="43"/>
      <c r="L22" s="17"/>
      <c r="M22" s="17"/>
    </row>
    <row r="23" spans="1:13" ht="13.5" thickBot="1">
      <c r="A23" s="116"/>
      <c r="B23" s="41">
        <v>2</v>
      </c>
      <c r="C23" s="16" t="s">
        <v>503</v>
      </c>
      <c r="D23" s="42">
        <v>1</v>
      </c>
      <c r="E23" s="42"/>
      <c r="F23" s="42" t="s">
        <v>47</v>
      </c>
      <c r="G23" s="50">
        <v>72</v>
      </c>
      <c r="H23" s="31">
        <v>2.5</v>
      </c>
      <c r="I23" s="40" t="s">
        <v>37</v>
      </c>
      <c r="J23" s="40" t="s">
        <v>38</v>
      </c>
      <c r="K23" s="43"/>
      <c r="L23" s="17"/>
      <c r="M23" s="17"/>
    </row>
    <row r="24" spans="1:13" ht="13.5" thickBot="1">
      <c r="A24" s="116"/>
      <c r="B24" s="41">
        <v>2</v>
      </c>
      <c r="C24" s="39" t="s">
        <v>41</v>
      </c>
      <c r="D24" s="42">
        <v>1</v>
      </c>
      <c r="E24" s="40"/>
      <c r="F24" s="40" t="s">
        <v>44</v>
      </c>
      <c r="G24" s="50">
        <v>72</v>
      </c>
      <c r="H24" s="31">
        <v>2.5</v>
      </c>
      <c r="I24" s="40" t="s">
        <v>37</v>
      </c>
      <c r="J24" s="40" t="s">
        <v>38</v>
      </c>
    </row>
    <row r="25" spans="1:13" ht="13.5" thickBot="1">
      <c r="A25" s="116"/>
      <c r="B25" s="41">
        <v>2</v>
      </c>
      <c r="C25" s="16" t="s">
        <v>40</v>
      </c>
      <c r="D25" s="42">
        <v>1</v>
      </c>
      <c r="E25" s="42"/>
      <c r="F25" s="42" t="s">
        <v>50</v>
      </c>
      <c r="G25" s="50">
        <v>72</v>
      </c>
      <c r="H25" s="31">
        <v>2.5</v>
      </c>
      <c r="I25" s="40" t="s">
        <v>37</v>
      </c>
      <c r="J25" s="40" t="s">
        <v>38</v>
      </c>
      <c r="K25" s="47"/>
    </row>
    <row r="26" spans="1:13" ht="13.5" thickBot="1">
      <c r="A26" s="116"/>
      <c r="B26" s="41">
        <v>2</v>
      </c>
      <c r="C26" s="16" t="s">
        <v>60</v>
      </c>
      <c r="D26" s="42">
        <v>1</v>
      </c>
      <c r="E26" s="42"/>
      <c r="F26" s="42" t="s">
        <v>72</v>
      </c>
      <c r="G26" s="50">
        <v>72</v>
      </c>
      <c r="H26" s="31">
        <v>2.5</v>
      </c>
      <c r="I26" s="40" t="s">
        <v>37</v>
      </c>
      <c r="J26" s="40" t="s">
        <v>38</v>
      </c>
    </row>
    <row r="27" spans="1:13" ht="13.5" customHeight="1" thickBot="1">
      <c r="A27" s="116"/>
      <c r="B27" s="41">
        <v>2</v>
      </c>
      <c r="C27" s="16" t="s">
        <v>61</v>
      </c>
      <c r="D27" s="42">
        <v>1</v>
      </c>
      <c r="E27" s="42"/>
      <c r="F27" s="42" t="s">
        <v>73</v>
      </c>
      <c r="G27" s="50">
        <v>72</v>
      </c>
      <c r="H27" s="31">
        <v>2.5</v>
      </c>
      <c r="I27" s="40" t="s">
        <v>37</v>
      </c>
      <c r="J27" s="40" t="s">
        <v>38</v>
      </c>
      <c r="K27" s="29"/>
      <c r="L27" s="29"/>
      <c r="M27" s="29"/>
    </row>
    <row r="28" spans="1:13" ht="13.5" thickBot="1">
      <c r="A28" s="116"/>
      <c r="B28" s="41">
        <v>2</v>
      </c>
      <c r="C28" s="16" t="s">
        <v>62</v>
      </c>
      <c r="D28" s="42">
        <v>1</v>
      </c>
      <c r="E28" s="42"/>
      <c r="F28" s="42" t="s">
        <v>71</v>
      </c>
      <c r="G28" s="50">
        <v>36</v>
      </c>
      <c r="H28" s="31">
        <v>1.25</v>
      </c>
      <c r="I28" s="40" t="s">
        <v>37</v>
      </c>
      <c r="J28" s="40" t="s">
        <v>38</v>
      </c>
      <c r="K28" s="29"/>
      <c r="L28" s="29"/>
      <c r="M28" s="29"/>
    </row>
    <row r="29" spans="1:13" ht="13.5" thickBot="1">
      <c r="A29" s="116"/>
      <c r="B29" s="41">
        <v>2</v>
      </c>
      <c r="C29" s="16" t="s">
        <v>63</v>
      </c>
      <c r="D29" s="42">
        <v>1</v>
      </c>
      <c r="E29" s="42"/>
      <c r="F29" s="42" t="s">
        <v>74</v>
      </c>
      <c r="G29" s="50">
        <v>108</v>
      </c>
      <c r="H29" s="31">
        <v>3.75</v>
      </c>
      <c r="I29" s="40" t="s">
        <v>37</v>
      </c>
      <c r="J29" s="40" t="s">
        <v>38</v>
      </c>
      <c r="K29" s="29"/>
      <c r="L29" s="29"/>
      <c r="M29" s="29"/>
    </row>
    <row r="30" spans="1:13" ht="13.5" thickBot="1">
      <c r="A30" s="116"/>
      <c r="B30" s="41">
        <v>2</v>
      </c>
      <c r="C30" s="16" t="s">
        <v>64</v>
      </c>
      <c r="D30" s="42">
        <v>1</v>
      </c>
      <c r="E30" s="42"/>
      <c r="F30" s="42" t="s">
        <v>75</v>
      </c>
      <c r="G30" s="50">
        <v>72</v>
      </c>
      <c r="H30" s="31">
        <v>2.5</v>
      </c>
      <c r="I30" s="40" t="s">
        <v>37</v>
      </c>
      <c r="J30" s="40" t="s">
        <v>38</v>
      </c>
      <c r="K30" s="29"/>
      <c r="L30" s="29"/>
      <c r="M30" s="29"/>
    </row>
    <row r="31" spans="1:13" ht="13.5" customHeight="1" thickBot="1">
      <c r="A31" s="116"/>
      <c r="B31" s="41">
        <v>2</v>
      </c>
      <c r="C31" s="16" t="s">
        <v>65</v>
      </c>
      <c r="D31" s="42">
        <v>1</v>
      </c>
      <c r="E31" s="42"/>
      <c r="F31" s="42" t="s">
        <v>76</v>
      </c>
      <c r="G31" s="50">
        <v>72</v>
      </c>
      <c r="H31" s="31">
        <v>2.5</v>
      </c>
      <c r="I31" s="40" t="s">
        <v>37</v>
      </c>
      <c r="J31" s="40" t="s">
        <v>38</v>
      </c>
      <c r="K31" s="18"/>
      <c r="L31" s="18"/>
      <c r="M31" s="18"/>
    </row>
    <row r="32" spans="1:13" ht="13.5" thickBot="1">
      <c r="A32" s="116"/>
      <c r="B32" s="41">
        <v>2</v>
      </c>
      <c r="C32" s="16" t="s">
        <v>66</v>
      </c>
      <c r="D32" s="42">
        <v>1</v>
      </c>
      <c r="E32" s="42"/>
      <c r="F32" s="42" t="s">
        <v>77</v>
      </c>
      <c r="G32" s="50">
        <v>36</v>
      </c>
      <c r="H32" s="31">
        <v>1.25</v>
      </c>
      <c r="I32" s="40" t="s">
        <v>37</v>
      </c>
      <c r="J32" s="40" t="s">
        <v>38</v>
      </c>
      <c r="K32" s="18"/>
      <c r="L32" s="18"/>
      <c r="M32" s="18"/>
    </row>
    <row r="33" spans="1:13" ht="13.5" thickBot="1">
      <c r="A33" s="116"/>
      <c r="B33" s="41">
        <v>2</v>
      </c>
      <c r="C33" s="16" t="s">
        <v>179</v>
      </c>
      <c r="D33" s="42">
        <v>1</v>
      </c>
      <c r="E33" s="42"/>
      <c r="F33" s="42" t="s">
        <v>77</v>
      </c>
      <c r="G33" s="50">
        <v>72</v>
      </c>
      <c r="H33" s="31">
        <v>2.5</v>
      </c>
      <c r="I33" s="40" t="s">
        <v>37</v>
      </c>
      <c r="J33" s="40" t="s">
        <v>38</v>
      </c>
      <c r="K33" s="18"/>
      <c r="L33" s="18"/>
      <c r="M33" s="18"/>
    </row>
    <row r="34" spans="1:13" ht="13.5" thickBot="1">
      <c r="A34" s="116"/>
      <c r="B34" s="41">
        <v>2</v>
      </c>
      <c r="C34" s="16" t="s">
        <v>68</v>
      </c>
      <c r="D34" s="42">
        <v>1</v>
      </c>
      <c r="E34" s="42"/>
      <c r="F34" s="42" t="s">
        <v>80</v>
      </c>
      <c r="G34" s="50">
        <v>108</v>
      </c>
      <c r="H34" s="31">
        <v>3.75</v>
      </c>
      <c r="I34" s="40" t="s">
        <v>37</v>
      </c>
      <c r="J34" s="40" t="s">
        <v>38</v>
      </c>
    </row>
    <row r="35" spans="1:13" ht="13.5" thickBot="1">
      <c r="A35" s="116"/>
      <c r="B35" s="41">
        <v>2</v>
      </c>
      <c r="C35" s="16" t="s">
        <v>69</v>
      </c>
      <c r="D35" s="42">
        <v>1</v>
      </c>
      <c r="E35" s="42"/>
      <c r="F35" s="42" t="s">
        <v>79</v>
      </c>
      <c r="G35" s="50">
        <v>72</v>
      </c>
      <c r="H35" s="31">
        <v>2.5</v>
      </c>
      <c r="I35" s="40" t="s">
        <v>37</v>
      </c>
      <c r="J35" s="40" t="s">
        <v>38</v>
      </c>
    </row>
    <row r="36" spans="1:13" ht="13.5" thickBot="1">
      <c r="A36" s="116"/>
      <c r="B36" s="41">
        <v>2</v>
      </c>
      <c r="C36" s="16" t="s">
        <v>70</v>
      </c>
      <c r="D36" s="42">
        <v>1</v>
      </c>
      <c r="E36" s="42"/>
      <c r="F36" s="42" t="s">
        <v>71</v>
      </c>
      <c r="G36" s="50">
        <v>36</v>
      </c>
      <c r="H36" s="31">
        <v>1.25</v>
      </c>
      <c r="I36" s="40" t="s">
        <v>37</v>
      </c>
      <c r="J36" s="40" t="s">
        <v>38</v>
      </c>
    </row>
    <row r="37" spans="1:13" ht="13.5" thickBot="1">
      <c r="A37" s="114"/>
      <c r="B37" s="114"/>
      <c r="C37" s="114"/>
      <c r="D37" s="44">
        <f>SUM(D19:D36)</f>
        <v>18</v>
      </c>
      <c r="E37" s="44">
        <f>SUM(E19:E36)</f>
        <v>0</v>
      </c>
      <c r="F37" s="45"/>
      <c r="G37" s="50">
        <f>SUM(G19:G36)</f>
        <v>1404</v>
      </c>
      <c r="H37" s="31">
        <f>SUM(H19:H36)</f>
        <v>48.75</v>
      </c>
      <c r="I37" s="40"/>
      <c r="J37" s="40"/>
    </row>
    <row r="38" spans="1:13" ht="13.5" customHeight="1" thickBot="1">
      <c r="A38" s="116"/>
      <c r="B38" s="41">
        <v>3</v>
      </c>
      <c r="C38" s="16" t="s">
        <v>87</v>
      </c>
      <c r="D38" s="42">
        <v>1</v>
      </c>
      <c r="E38" s="40"/>
      <c r="F38" s="42" t="s">
        <v>170</v>
      </c>
      <c r="G38" s="50">
        <v>72</v>
      </c>
      <c r="H38" s="31">
        <v>2.5</v>
      </c>
      <c r="I38" s="40" t="s">
        <v>37</v>
      </c>
      <c r="J38" s="40" t="s">
        <v>38</v>
      </c>
    </row>
    <row r="39" spans="1:13" ht="13.5" thickBot="1">
      <c r="A39" s="116"/>
      <c r="B39" s="41">
        <v>3</v>
      </c>
      <c r="C39" s="16" t="s">
        <v>504</v>
      </c>
      <c r="D39" s="42">
        <v>1</v>
      </c>
      <c r="E39" s="40"/>
      <c r="F39" s="40" t="s">
        <v>46</v>
      </c>
      <c r="G39" s="50">
        <v>72</v>
      </c>
      <c r="H39" s="31">
        <v>2.5</v>
      </c>
      <c r="I39" s="40" t="s">
        <v>37</v>
      </c>
      <c r="J39" s="40" t="s">
        <v>38</v>
      </c>
    </row>
    <row r="40" spans="1:13" ht="13.5" thickBot="1">
      <c r="A40" s="116"/>
      <c r="B40" s="41">
        <v>3</v>
      </c>
      <c r="C40" s="16" t="s">
        <v>505</v>
      </c>
      <c r="D40" s="42">
        <v>1</v>
      </c>
      <c r="E40" s="40"/>
      <c r="F40" s="40" t="s">
        <v>47</v>
      </c>
      <c r="G40" s="50">
        <v>72</v>
      </c>
      <c r="H40" s="31">
        <v>2.5</v>
      </c>
      <c r="I40" s="40" t="s">
        <v>37</v>
      </c>
      <c r="J40" s="40" t="s">
        <v>38</v>
      </c>
    </row>
    <row r="41" spans="1:13" ht="13.5" thickBot="1">
      <c r="A41" s="116"/>
      <c r="B41" s="41">
        <v>3</v>
      </c>
      <c r="C41" s="16" t="s">
        <v>506</v>
      </c>
      <c r="D41" s="42">
        <v>1</v>
      </c>
      <c r="E41" s="42"/>
      <c r="F41" s="42" t="s">
        <v>49</v>
      </c>
      <c r="G41" s="50">
        <v>72</v>
      </c>
      <c r="H41" s="31">
        <v>2.5</v>
      </c>
      <c r="I41" s="40" t="s">
        <v>37</v>
      </c>
      <c r="J41" s="40" t="s">
        <v>38</v>
      </c>
    </row>
    <row r="42" spans="1:13" ht="13.5" thickBot="1">
      <c r="A42" s="116"/>
      <c r="B42" s="41">
        <v>3</v>
      </c>
      <c r="C42" s="16" t="s">
        <v>42</v>
      </c>
      <c r="D42" s="42">
        <v>1</v>
      </c>
      <c r="E42" s="42"/>
      <c r="F42" s="42" t="s">
        <v>48</v>
      </c>
      <c r="G42" s="50">
        <v>144</v>
      </c>
      <c r="H42" s="31">
        <v>5</v>
      </c>
      <c r="I42" s="40" t="s">
        <v>37</v>
      </c>
      <c r="J42" s="40" t="s">
        <v>38</v>
      </c>
    </row>
    <row r="43" spans="1:13" ht="13.5" thickBot="1">
      <c r="A43" s="116"/>
      <c r="B43" s="41">
        <v>3</v>
      </c>
      <c r="C43" s="16" t="s">
        <v>60</v>
      </c>
      <c r="D43" s="42">
        <v>1</v>
      </c>
      <c r="E43" s="42"/>
      <c r="F43" s="42" t="s">
        <v>72</v>
      </c>
      <c r="G43" s="50">
        <v>72</v>
      </c>
      <c r="H43" s="31">
        <v>2.5</v>
      </c>
      <c r="I43" s="40" t="s">
        <v>37</v>
      </c>
      <c r="J43" s="40" t="s">
        <v>38</v>
      </c>
    </row>
    <row r="44" spans="1:13" ht="13.5" thickBot="1">
      <c r="A44" s="116"/>
      <c r="B44" s="41">
        <v>3</v>
      </c>
      <c r="C44" s="16" t="s">
        <v>61</v>
      </c>
      <c r="D44" s="42">
        <v>1</v>
      </c>
      <c r="E44" s="42"/>
      <c r="F44" s="42" t="s">
        <v>73</v>
      </c>
      <c r="G44" s="50">
        <v>72</v>
      </c>
      <c r="H44" s="31">
        <v>2.5</v>
      </c>
      <c r="I44" s="40" t="s">
        <v>37</v>
      </c>
      <c r="J44" s="40" t="s">
        <v>38</v>
      </c>
    </row>
    <row r="45" spans="1:13" ht="13.5" customHeight="1" thickBot="1">
      <c r="A45" s="116"/>
      <c r="B45" s="41">
        <v>3</v>
      </c>
      <c r="C45" s="16" t="s">
        <v>62</v>
      </c>
      <c r="D45" s="42">
        <v>1</v>
      </c>
      <c r="E45" s="42"/>
      <c r="F45" s="42" t="s">
        <v>71</v>
      </c>
      <c r="G45" s="50">
        <v>36</v>
      </c>
      <c r="H45" s="31">
        <v>1.25</v>
      </c>
      <c r="I45" s="40" t="s">
        <v>37</v>
      </c>
      <c r="J45" s="40" t="s">
        <v>38</v>
      </c>
    </row>
    <row r="46" spans="1:13" ht="13.5" thickBot="1">
      <c r="A46" s="116"/>
      <c r="B46" s="41">
        <v>3</v>
      </c>
      <c r="C46" s="16" t="s">
        <v>63</v>
      </c>
      <c r="D46" s="42">
        <v>1</v>
      </c>
      <c r="E46" s="42"/>
      <c r="F46" s="42" t="s">
        <v>74</v>
      </c>
      <c r="G46" s="50">
        <v>72</v>
      </c>
      <c r="H46" s="31">
        <v>2.5</v>
      </c>
      <c r="I46" s="40" t="s">
        <v>37</v>
      </c>
      <c r="J46" s="40" t="s">
        <v>38</v>
      </c>
    </row>
    <row r="47" spans="1:13" ht="13.5" thickBot="1">
      <c r="A47" s="116"/>
      <c r="B47" s="41">
        <v>3</v>
      </c>
      <c r="C47" s="16" t="s">
        <v>64</v>
      </c>
      <c r="D47" s="42">
        <v>1</v>
      </c>
      <c r="E47" s="42"/>
      <c r="F47" s="42" t="s">
        <v>75</v>
      </c>
      <c r="G47" s="50">
        <v>72</v>
      </c>
      <c r="H47" s="31">
        <v>2.5</v>
      </c>
      <c r="I47" s="40" t="s">
        <v>37</v>
      </c>
      <c r="J47" s="40" t="s">
        <v>38</v>
      </c>
    </row>
    <row r="48" spans="1:13" ht="13.5" thickBot="1">
      <c r="A48" s="116"/>
      <c r="B48" s="41">
        <v>3</v>
      </c>
      <c r="C48" s="16" t="s">
        <v>65</v>
      </c>
      <c r="D48" s="42">
        <v>1</v>
      </c>
      <c r="E48" s="42"/>
      <c r="F48" s="42" t="s">
        <v>76</v>
      </c>
      <c r="G48" s="50">
        <v>72</v>
      </c>
      <c r="H48" s="31">
        <v>2.5</v>
      </c>
      <c r="I48" s="40" t="s">
        <v>37</v>
      </c>
      <c r="J48" s="40" t="s">
        <v>38</v>
      </c>
    </row>
    <row r="49" spans="1:10" ht="13.5" thickBot="1">
      <c r="A49" s="116"/>
      <c r="B49" s="41">
        <v>3</v>
      </c>
      <c r="C49" s="16" t="s">
        <v>66</v>
      </c>
      <c r="D49" s="42">
        <v>1</v>
      </c>
      <c r="E49" s="42"/>
      <c r="F49" s="42" t="s">
        <v>77</v>
      </c>
      <c r="G49" s="50">
        <v>36</v>
      </c>
      <c r="H49" s="31">
        <v>1.25</v>
      </c>
      <c r="I49" s="40" t="s">
        <v>37</v>
      </c>
      <c r="J49" s="40" t="s">
        <v>38</v>
      </c>
    </row>
    <row r="50" spans="1:10" ht="13.5" thickBot="1">
      <c r="A50" s="116"/>
      <c r="B50" s="41">
        <v>3</v>
      </c>
      <c r="C50" s="16" t="s">
        <v>179</v>
      </c>
      <c r="D50" s="42">
        <v>1</v>
      </c>
      <c r="E50" s="42"/>
      <c r="F50" s="42" t="s">
        <v>77</v>
      </c>
      <c r="G50" s="50">
        <v>72</v>
      </c>
      <c r="H50" s="31">
        <v>2.5</v>
      </c>
      <c r="I50" s="40" t="s">
        <v>37</v>
      </c>
      <c r="J50" s="40" t="s">
        <v>38</v>
      </c>
    </row>
    <row r="51" spans="1:10" ht="13.5" thickBot="1">
      <c r="A51" s="116"/>
      <c r="B51" s="41">
        <v>3</v>
      </c>
      <c r="C51" s="16" t="s">
        <v>180</v>
      </c>
      <c r="D51" s="42">
        <v>1</v>
      </c>
      <c r="E51" s="42"/>
      <c r="F51" s="42" t="s">
        <v>77</v>
      </c>
      <c r="G51" s="50">
        <v>36</v>
      </c>
      <c r="H51" s="31">
        <v>1.25</v>
      </c>
      <c r="I51" s="40" t="s">
        <v>37</v>
      </c>
      <c r="J51" s="40" t="s">
        <v>38</v>
      </c>
    </row>
    <row r="52" spans="1:10" ht="13.5" thickBot="1">
      <c r="A52" s="116"/>
      <c r="B52" s="41">
        <v>3</v>
      </c>
      <c r="C52" s="16" t="s">
        <v>68</v>
      </c>
      <c r="D52" s="42">
        <v>1</v>
      </c>
      <c r="E52" s="42"/>
      <c r="F52" s="42" t="s">
        <v>81</v>
      </c>
      <c r="G52" s="50">
        <v>108</v>
      </c>
      <c r="H52" s="31">
        <v>3.75</v>
      </c>
      <c r="I52" s="40" t="s">
        <v>37</v>
      </c>
      <c r="J52" s="40" t="s">
        <v>38</v>
      </c>
    </row>
    <row r="53" spans="1:10" ht="13.5" thickBot="1">
      <c r="A53" s="116"/>
      <c r="B53" s="41">
        <v>3</v>
      </c>
      <c r="C53" s="16" t="s">
        <v>69</v>
      </c>
      <c r="D53" s="42">
        <v>1</v>
      </c>
      <c r="E53" s="42"/>
      <c r="F53" s="42" t="s">
        <v>79</v>
      </c>
      <c r="G53" s="50">
        <v>72</v>
      </c>
      <c r="H53" s="31">
        <v>2.5</v>
      </c>
      <c r="I53" s="40" t="s">
        <v>37</v>
      </c>
      <c r="J53" s="40" t="s">
        <v>38</v>
      </c>
    </row>
    <row r="54" spans="1:10" ht="13.5" customHeight="1" thickBot="1">
      <c r="A54" s="116"/>
      <c r="B54" s="41">
        <v>3</v>
      </c>
      <c r="C54" s="16" t="s">
        <v>70</v>
      </c>
      <c r="D54" s="42">
        <v>1</v>
      </c>
      <c r="E54" s="48"/>
      <c r="F54" s="42" t="s">
        <v>71</v>
      </c>
      <c r="G54" s="50">
        <v>36</v>
      </c>
      <c r="H54" s="31">
        <v>1.25</v>
      </c>
      <c r="I54" s="40" t="s">
        <v>37</v>
      </c>
      <c r="J54" s="40" t="s">
        <v>38</v>
      </c>
    </row>
    <row r="55" spans="1:10" ht="13.5" thickBot="1">
      <c r="A55" s="114"/>
      <c r="B55" s="114"/>
      <c r="C55" s="114"/>
      <c r="D55" s="44">
        <f>SUM(D38:D54)</f>
        <v>17</v>
      </c>
      <c r="E55" s="44">
        <f>SUM(E38:E54)</f>
        <v>0</v>
      </c>
      <c r="F55" s="45"/>
      <c r="G55" s="50">
        <f>SUM(G38:G54)</f>
        <v>1188</v>
      </c>
      <c r="H55" s="31">
        <f>SUM(H38:H54)</f>
        <v>41.25</v>
      </c>
      <c r="I55" s="40"/>
      <c r="J55" s="40"/>
    </row>
  </sheetData>
  <autoFilter ref="A2:J55"/>
  <mergeCells count="6">
    <mergeCell ref="A37:C37"/>
    <mergeCell ref="A38:A54"/>
    <mergeCell ref="A55:C55"/>
    <mergeCell ref="A3:A17"/>
    <mergeCell ref="A18:C18"/>
    <mergeCell ref="A19:A36"/>
  </mergeCells>
  <dataValidations disablePrompts="1" count="2">
    <dataValidation type="list" allowBlank="1" showInputMessage="1" showErrorMessage="1" sqref="I3:I54">
      <formula1>"EBTT,Outro"</formula1>
    </dataValidation>
    <dataValidation type="list" allowBlank="1" showInputMessage="1" showErrorMessage="1" sqref="J3:J54">
      <formula1>"Efetivo,Substituto,Visitante,Voluntário"</formula1>
    </dataValidation>
  </dataValidations>
  <pageMargins left="0.51180555555555496" right="0.51180555555555496" top="0.78749999999999998" bottom="0.78749999999999998" header="0.51180555555555496" footer="0.51180555555555496"/>
  <pageSetup paperSize="9" firstPageNumber="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0"/>
  <sheetViews>
    <sheetView zoomScale="65" zoomScaleNormal="65" workbookViewId="0">
      <selection activeCell="K5" sqref="K5"/>
    </sheetView>
  </sheetViews>
  <sheetFormatPr defaultColWidth="9.140625" defaultRowHeight="12.75"/>
  <cols>
    <col min="1" max="1" width="41.5703125" style="56" customWidth="1"/>
    <col min="2" max="2" width="57.85546875" style="18" customWidth="1"/>
    <col min="3" max="3" width="16.5703125" style="54" customWidth="1"/>
    <col min="4" max="4" width="66.42578125" style="18" customWidth="1"/>
    <col min="5" max="5" width="50" style="18" customWidth="1"/>
    <col min="6" max="6" width="12.7109375" style="53" customWidth="1"/>
    <col min="7" max="7" width="13.85546875" style="53" customWidth="1"/>
    <col min="8" max="8" width="14.7109375" style="54" customWidth="1"/>
    <col min="9" max="9" width="13.42578125" style="54" customWidth="1"/>
    <col min="10" max="10" width="9.140625" style="18"/>
    <col min="11" max="11" width="46.42578125" style="18" bestFit="1" customWidth="1"/>
    <col min="12" max="12" width="13.42578125" style="53" customWidth="1"/>
    <col min="13" max="13" width="14.7109375" style="18" customWidth="1"/>
    <col min="14" max="16384" width="9.140625" style="18"/>
  </cols>
  <sheetData>
    <row r="1" spans="1:13">
      <c r="A1" s="117" t="s">
        <v>34</v>
      </c>
      <c r="B1" s="117"/>
      <c r="C1" s="117"/>
      <c r="D1" s="117"/>
      <c r="E1" s="117"/>
      <c r="F1" s="117"/>
      <c r="G1" s="117"/>
      <c r="H1" s="117"/>
      <c r="I1" s="117"/>
      <c r="L1" s="18"/>
    </row>
    <row r="3" spans="1:13">
      <c r="A3" s="117" t="s">
        <v>161</v>
      </c>
      <c r="B3" s="117"/>
      <c r="C3" s="117"/>
      <c r="D3" s="117"/>
      <c r="E3" s="117"/>
      <c r="F3" s="117"/>
      <c r="G3" s="117"/>
      <c r="H3" s="117"/>
      <c r="I3" s="117"/>
      <c r="L3" s="18"/>
    </row>
    <row r="5" spans="1:13" s="54" customFormat="1" ht="38.25">
      <c r="A5" s="30" t="s">
        <v>162</v>
      </c>
      <c r="B5" s="30" t="s">
        <v>28</v>
      </c>
      <c r="C5" s="30" t="s">
        <v>163</v>
      </c>
      <c r="D5" s="30" t="s">
        <v>164</v>
      </c>
      <c r="E5" s="30" t="s">
        <v>29</v>
      </c>
      <c r="F5" s="51" t="s">
        <v>30</v>
      </c>
      <c r="G5" s="51" t="s">
        <v>31</v>
      </c>
      <c r="H5" s="30" t="s">
        <v>32</v>
      </c>
      <c r="I5" s="30" t="s">
        <v>33</v>
      </c>
      <c r="K5" s="30" t="s">
        <v>0</v>
      </c>
      <c r="L5" s="51" t="s">
        <v>510</v>
      </c>
      <c r="M5" s="30" t="s">
        <v>511</v>
      </c>
    </row>
    <row r="6" spans="1:13" ht="26.1" customHeight="1">
      <c r="A6" s="52" t="s">
        <v>72</v>
      </c>
      <c r="B6" s="52" t="s">
        <v>59</v>
      </c>
      <c r="C6" s="58">
        <v>40</v>
      </c>
      <c r="D6" s="52" t="s">
        <v>60</v>
      </c>
      <c r="E6" s="52" t="s">
        <v>507</v>
      </c>
      <c r="F6" s="57">
        <v>1.6666666666666667</v>
      </c>
      <c r="G6" s="61">
        <f>VLOOKUP(A6,$K$6:$M$67,2,TRUE)</f>
        <v>1.6666666666666667</v>
      </c>
      <c r="H6" s="58">
        <v>60</v>
      </c>
      <c r="I6" s="60">
        <f>VLOOKUP(A6,$K$6:$M$67,3,TRUE)</f>
        <v>60</v>
      </c>
      <c r="K6" s="52" t="s">
        <v>72</v>
      </c>
      <c r="L6" s="57">
        <v>1.6666666666666667</v>
      </c>
      <c r="M6" s="52">
        <v>60</v>
      </c>
    </row>
    <row r="7" spans="1:13" ht="26.1" customHeight="1">
      <c r="A7" s="52" t="s">
        <v>81</v>
      </c>
      <c r="B7" s="52" t="s">
        <v>171</v>
      </c>
      <c r="C7" s="58">
        <v>40</v>
      </c>
      <c r="D7" s="52" t="s">
        <v>140</v>
      </c>
      <c r="E7" s="52" t="s">
        <v>90</v>
      </c>
      <c r="F7" s="57">
        <v>5.0000000000000009</v>
      </c>
      <c r="G7" s="61">
        <f t="shared" ref="G7:G66" si="0">VLOOKUP(A7,$K$6:$M$67,2,TRUE)</f>
        <v>6.6666666666666679</v>
      </c>
      <c r="H7" s="58">
        <v>180</v>
      </c>
      <c r="I7" s="60">
        <f t="shared" ref="I7:I66" si="1">VLOOKUP(A7,$K$6:$M$67,3,TRUE)</f>
        <v>240</v>
      </c>
      <c r="K7" s="52" t="s">
        <v>81</v>
      </c>
      <c r="L7" s="57">
        <v>6.6666666666666679</v>
      </c>
      <c r="M7" s="52">
        <v>240</v>
      </c>
    </row>
    <row r="8" spans="1:13" ht="26.1" customHeight="1">
      <c r="A8" s="52" t="s">
        <v>81</v>
      </c>
      <c r="B8" s="52" t="s">
        <v>171</v>
      </c>
      <c r="C8" s="58">
        <v>40</v>
      </c>
      <c r="D8" s="52" t="s">
        <v>122</v>
      </c>
      <c r="E8" s="52" t="s">
        <v>90</v>
      </c>
      <c r="F8" s="57">
        <v>1.6666666666666667</v>
      </c>
      <c r="G8" s="61">
        <f t="shared" si="0"/>
        <v>6.6666666666666679</v>
      </c>
      <c r="H8" s="58">
        <v>60</v>
      </c>
      <c r="I8" s="60">
        <f t="shared" si="1"/>
        <v>240</v>
      </c>
      <c r="K8" s="52" t="s">
        <v>80</v>
      </c>
      <c r="L8" s="57">
        <v>7.5</v>
      </c>
      <c r="M8" s="52">
        <v>270</v>
      </c>
    </row>
    <row r="9" spans="1:13" ht="26.1" customHeight="1">
      <c r="A9" s="52" t="s">
        <v>80</v>
      </c>
      <c r="B9" s="52" t="s">
        <v>172</v>
      </c>
      <c r="C9" s="58">
        <v>40</v>
      </c>
      <c r="D9" s="52" t="s">
        <v>500</v>
      </c>
      <c r="E9" s="52" t="s">
        <v>507</v>
      </c>
      <c r="F9" s="57">
        <v>1.6666666666666667</v>
      </c>
      <c r="G9" s="61">
        <f t="shared" si="0"/>
        <v>7.5</v>
      </c>
      <c r="H9" s="58">
        <v>60</v>
      </c>
      <c r="I9" s="60">
        <f t="shared" si="1"/>
        <v>270</v>
      </c>
      <c r="K9" s="52" t="s">
        <v>73</v>
      </c>
      <c r="L9" s="57">
        <v>1.6666666666666667</v>
      </c>
      <c r="M9" s="52">
        <v>60</v>
      </c>
    </row>
    <row r="10" spans="1:13" ht="26.1" customHeight="1">
      <c r="A10" s="52" t="s">
        <v>80</v>
      </c>
      <c r="B10" s="52" t="s">
        <v>172</v>
      </c>
      <c r="C10" s="58">
        <v>40</v>
      </c>
      <c r="D10" s="52" t="s">
        <v>141</v>
      </c>
      <c r="E10" s="52" t="s">
        <v>90</v>
      </c>
      <c r="F10" s="57">
        <v>3.3333333333333335</v>
      </c>
      <c r="G10" s="61">
        <f t="shared" si="0"/>
        <v>7.5</v>
      </c>
      <c r="H10" s="58">
        <v>120</v>
      </c>
      <c r="I10" s="60">
        <f t="shared" si="1"/>
        <v>270</v>
      </c>
      <c r="K10" s="52" t="s">
        <v>508</v>
      </c>
      <c r="L10" s="57">
        <v>5.8333333333333339</v>
      </c>
      <c r="M10" s="52">
        <v>210</v>
      </c>
    </row>
    <row r="11" spans="1:13" ht="26.1" customHeight="1">
      <c r="A11" s="52" t="s">
        <v>80</v>
      </c>
      <c r="B11" s="52" t="s">
        <v>172</v>
      </c>
      <c r="C11" s="58">
        <v>40</v>
      </c>
      <c r="D11" s="52" t="s">
        <v>142</v>
      </c>
      <c r="E11" s="52" t="s">
        <v>90</v>
      </c>
      <c r="F11" s="57">
        <v>2.5000000000000004</v>
      </c>
      <c r="G11" s="61">
        <f t="shared" si="0"/>
        <v>7.5</v>
      </c>
      <c r="H11" s="58">
        <v>90</v>
      </c>
      <c r="I11" s="60">
        <f t="shared" si="1"/>
        <v>270</v>
      </c>
      <c r="K11" s="52" t="s">
        <v>79</v>
      </c>
      <c r="L11" s="57">
        <v>1.6666666666666667</v>
      </c>
      <c r="M11" s="52">
        <v>60</v>
      </c>
    </row>
    <row r="12" spans="1:13" ht="26.1" customHeight="1">
      <c r="A12" s="52" t="s">
        <v>73</v>
      </c>
      <c r="B12" s="52" t="s">
        <v>59</v>
      </c>
      <c r="C12" s="58">
        <v>40</v>
      </c>
      <c r="D12" s="52" t="s">
        <v>61</v>
      </c>
      <c r="E12" s="52" t="s">
        <v>507</v>
      </c>
      <c r="F12" s="57">
        <v>1.6666666666666667</v>
      </c>
      <c r="G12" s="61">
        <f t="shared" si="0"/>
        <v>1.6666666666666667</v>
      </c>
      <c r="H12" s="58">
        <v>60</v>
      </c>
      <c r="I12" s="60">
        <f t="shared" si="1"/>
        <v>60</v>
      </c>
      <c r="K12" s="52" t="s">
        <v>44</v>
      </c>
      <c r="L12" s="57">
        <v>14.999999999999998</v>
      </c>
      <c r="M12" s="52">
        <v>540</v>
      </c>
    </row>
    <row r="13" spans="1:13" ht="26.1" customHeight="1">
      <c r="A13" s="52" t="s">
        <v>508</v>
      </c>
      <c r="B13" s="52" t="s">
        <v>59</v>
      </c>
      <c r="C13" s="58">
        <v>40</v>
      </c>
      <c r="D13" s="52" t="s">
        <v>181</v>
      </c>
      <c r="E13" s="52" t="s">
        <v>509</v>
      </c>
      <c r="F13" s="57">
        <v>1.6666666666666667</v>
      </c>
      <c r="G13" s="61">
        <f t="shared" si="0"/>
        <v>5.8333333333333339</v>
      </c>
      <c r="H13" s="58">
        <v>60</v>
      </c>
      <c r="I13" s="60">
        <f t="shared" si="1"/>
        <v>210</v>
      </c>
      <c r="K13" s="52" t="s">
        <v>45</v>
      </c>
      <c r="L13" s="57">
        <v>13.333333333333334</v>
      </c>
      <c r="M13" s="52">
        <v>480</v>
      </c>
    </row>
    <row r="14" spans="1:13" ht="26.1" customHeight="1">
      <c r="A14" s="52" t="s">
        <v>508</v>
      </c>
      <c r="B14" s="52" t="s">
        <v>59</v>
      </c>
      <c r="C14" s="58">
        <v>40</v>
      </c>
      <c r="D14" s="52" t="s">
        <v>86</v>
      </c>
      <c r="E14" s="52" t="s">
        <v>90</v>
      </c>
      <c r="F14" s="57">
        <v>4.166666666666667</v>
      </c>
      <c r="G14" s="61">
        <f t="shared" si="0"/>
        <v>5.8333333333333339</v>
      </c>
      <c r="H14" s="58">
        <v>150</v>
      </c>
      <c r="I14" s="60">
        <f t="shared" si="1"/>
        <v>210</v>
      </c>
      <c r="K14" s="52" t="s">
        <v>75</v>
      </c>
      <c r="L14" s="57">
        <v>1.6666666666666667</v>
      </c>
      <c r="M14" s="52">
        <v>60</v>
      </c>
    </row>
    <row r="15" spans="1:13" ht="26.1" customHeight="1">
      <c r="A15" s="52" t="s">
        <v>79</v>
      </c>
      <c r="B15" s="52" t="s">
        <v>178</v>
      </c>
      <c r="C15" s="58">
        <v>40</v>
      </c>
      <c r="D15" s="52" t="s">
        <v>69</v>
      </c>
      <c r="E15" s="52" t="s">
        <v>507</v>
      </c>
      <c r="F15" s="57">
        <v>1.6666666666666667</v>
      </c>
      <c r="G15" s="61">
        <f t="shared" si="0"/>
        <v>1.6666666666666667</v>
      </c>
      <c r="H15" s="58">
        <v>60</v>
      </c>
      <c r="I15" s="60">
        <f t="shared" si="1"/>
        <v>60</v>
      </c>
      <c r="K15" s="52" t="s">
        <v>46</v>
      </c>
      <c r="L15" s="57">
        <v>10.833333333333334</v>
      </c>
      <c r="M15" s="52">
        <v>390</v>
      </c>
    </row>
    <row r="16" spans="1:13" ht="26.1" customHeight="1">
      <c r="A16" s="52" t="s">
        <v>44</v>
      </c>
      <c r="B16" s="52" t="s">
        <v>53</v>
      </c>
      <c r="C16" s="58">
        <v>40</v>
      </c>
      <c r="D16" s="52" t="s">
        <v>97</v>
      </c>
      <c r="E16" s="52" t="s">
        <v>509</v>
      </c>
      <c r="F16" s="57">
        <v>3.3333333333333335</v>
      </c>
      <c r="G16" s="61">
        <f t="shared" si="0"/>
        <v>14.999999999999998</v>
      </c>
      <c r="H16" s="58">
        <v>120</v>
      </c>
      <c r="I16" s="60">
        <f t="shared" si="1"/>
        <v>540</v>
      </c>
      <c r="K16" s="52" t="s">
        <v>74</v>
      </c>
      <c r="L16" s="57">
        <v>6.666666666666667</v>
      </c>
      <c r="M16" s="52">
        <v>240</v>
      </c>
    </row>
    <row r="17" spans="1:13" ht="26.1" customHeight="1">
      <c r="A17" s="52" t="s">
        <v>44</v>
      </c>
      <c r="B17" s="52" t="s">
        <v>53</v>
      </c>
      <c r="C17" s="58">
        <v>40</v>
      </c>
      <c r="D17" s="52" t="s">
        <v>94</v>
      </c>
      <c r="E17" s="52" t="s">
        <v>90</v>
      </c>
      <c r="F17" s="57">
        <v>4.166666666666667</v>
      </c>
      <c r="G17" s="61">
        <f t="shared" si="0"/>
        <v>14.999999999999998</v>
      </c>
      <c r="H17" s="58">
        <v>150</v>
      </c>
      <c r="I17" s="60">
        <f t="shared" si="1"/>
        <v>540</v>
      </c>
      <c r="K17" s="52" t="s">
        <v>76</v>
      </c>
      <c r="L17" s="57">
        <v>3.3333333333333335</v>
      </c>
      <c r="M17" s="52">
        <v>120</v>
      </c>
    </row>
    <row r="18" spans="1:13" ht="26.1" customHeight="1">
      <c r="A18" s="52" t="s">
        <v>44</v>
      </c>
      <c r="B18" s="52" t="s">
        <v>53</v>
      </c>
      <c r="C18" s="58">
        <v>40</v>
      </c>
      <c r="D18" s="52" t="s">
        <v>91</v>
      </c>
      <c r="E18" s="52" t="s">
        <v>90</v>
      </c>
      <c r="F18" s="57">
        <v>1.6666666666666667</v>
      </c>
      <c r="G18" s="61">
        <f t="shared" si="0"/>
        <v>14.999999999999998</v>
      </c>
      <c r="H18" s="58">
        <v>60</v>
      </c>
      <c r="I18" s="60">
        <f t="shared" si="1"/>
        <v>540</v>
      </c>
      <c r="K18" s="52" t="s">
        <v>47</v>
      </c>
      <c r="L18" s="57">
        <v>10</v>
      </c>
      <c r="M18" s="52">
        <v>360</v>
      </c>
    </row>
    <row r="19" spans="1:13" ht="26.1" customHeight="1">
      <c r="A19" s="52" t="s">
        <v>44</v>
      </c>
      <c r="B19" s="52" t="s">
        <v>53</v>
      </c>
      <c r="C19" s="58">
        <v>40</v>
      </c>
      <c r="D19" s="52" t="s">
        <v>92</v>
      </c>
      <c r="E19" s="52" t="s">
        <v>90</v>
      </c>
      <c r="F19" s="57">
        <v>4.166666666666667</v>
      </c>
      <c r="G19" s="61">
        <f t="shared" si="0"/>
        <v>14.999999999999998</v>
      </c>
      <c r="H19" s="58">
        <v>150</v>
      </c>
      <c r="I19" s="60">
        <f t="shared" si="1"/>
        <v>540</v>
      </c>
      <c r="K19" s="52" t="s">
        <v>48</v>
      </c>
      <c r="L19" s="57">
        <v>15</v>
      </c>
      <c r="M19" s="52">
        <v>540</v>
      </c>
    </row>
    <row r="20" spans="1:13" ht="26.1" customHeight="1">
      <c r="A20" s="52" t="s">
        <v>44</v>
      </c>
      <c r="B20" s="52" t="s">
        <v>53</v>
      </c>
      <c r="C20" s="58">
        <v>40</v>
      </c>
      <c r="D20" s="52" t="s">
        <v>96</v>
      </c>
      <c r="E20" s="52" t="s">
        <v>90</v>
      </c>
      <c r="F20" s="57">
        <v>1.6666666666666667</v>
      </c>
      <c r="G20" s="61">
        <f t="shared" si="0"/>
        <v>14.999999999999998</v>
      </c>
      <c r="H20" s="58">
        <v>60</v>
      </c>
      <c r="I20" s="60">
        <f t="shared" si="1"/>
        <v>540</v>
      </c>
      <c r="K20" s="52" t="s">
        <v>71</v>
      </c>
      <c r="L20" s="57">
        <v>8.3333333333333339</v>
      </c>
      <c r="M20" s="52">
        <v>300</v>
      </c>
    </row>
    <row r="21" spans="1:13" ht="26.1" customHeight="1">
      <c r="A21" s="52" t="s">
        <v>45</v>
      </c>
      <c r="B21" s="52" t="s">
        <v>54</v>
      </c>
      <c r="C21" s="58">
        <v>40</v>
      </c>
      <c r="D21" s="52" t="s">
        <v>498</v>
      </c>
      <c r="E21" s="52" t="s">
        <v>507</v>
      </c>
      <c r="F21" s="57">
        <v>3.3333333333333335</v>
      </c>
      <c r="G21" s="61">
        <f t="shared" si="0"/>
        <v>13.333333333333334</v>
      </c>
      <c r="H21" s="58">
        <v>120</v>
      </c>
      <c r="I21" s="60">
        <f t="shared" si="1"/>
        <v>480</v>
      </c>
      <c r="K21" s="52" t="s">
        <v>77</v>
      </c>
      <c r="L21" s="57">
        <v>8.3333333333333339</v>
      </c>
      <c r="M21" s="52">
        <v>300</v>
      </c>
    </row>
    <row r="22" spans="1:13" ht="26.1" customHeight="1">
      <c r="A22" s="52" t="s">
        <v>45</v>
      </c>
      <c r="B22" s="52" t="s">
        <v>54</v>
      </c>
      <c r="C22" s="58">
        <v>40</v>
      </c>
      <c r="D22" s="52" t="s">
        <v>35</v>
      </c>
      <c r="E22" s="52" t="s">
        <v>90</v>
      </c>
      <c r="F22" s="57">
        <v>1.6666666666666667</v>
      </c>
      <c r="G22" s="61">
        <f t="shared" si="0"/>
        <v>13.333333333333334</v>
      </c>
      <c r="H22" s="58">
        <v>60</v>
      </c>
      <c r="I22" s="60">
        <f t="shared" si="1"/>
        <v>480</v>
      </c>
      <c r="K22" s="52" t="s">
        <v>49</v>
      </c>
      <c r="L22" s="57">
        <v>5.8333333333333339</v>
      </c>
      <c r="M22" s="52">
        <v>210</v>
      </c>
    </row>
    <row r="23" spans="1:13" ht="26.1" customHeight="1">
      <c r="A23" s="52" t="s">
        <v>45</v>
      </c>
      <c r="B23" s="52" t="s">
        <v>54</v>
      </c>
      <c r="C23" s="58">
        <v>40</v>
      </c>
      <c r="D23" s="52" t="s">
        <v>100</v>
      </c>
      <c r="E23" s="52" t="s">
        <v>90</v>
      </c>
      <c r="F23" s="57">
        <v>3.3333333333333335</v>
      </c>
      <c r="G23" s="61">
        <f t="shared" si="0"/>
        <v>13.333333333333334</v>
      </c>
      <c r="H23" s="58">
        <v>120</v>
      </c>
      <c r="I23" s="60">
        <f t="shared" si="1"/>
        <v>480</v>
      </c>
      <c r="K23" s="52" t="s">
        <v>50</v>
      </c>
      <c r="L23" s="57">
        <v>15.833333333333334</v>
      </c>
      <c r="M23" s="52">
        <v>570</v>
      </c>
    </row>
    <row r="24" spans="1:13" ht="26.1" customHeight="1">
      <c r="A24" s="52" t="s">
        <v>45</v>
      </c>
      <c r="B24" s="52" t="s">
        <v>54</v>
      </c>
      <c r="C24" s="58">
        <v>40</v>
      </c>
      <c r="D24" s="52" t="s">
        <v>102</v>
      </c>
      <c r="E24" s="52" t="s">
        <v>90</v>
      </c>
      <c r="F24" s="57">
        <v>3.3333333333333335</v>
      </c>
      <c r="G24" s="61">
        <f t="shared" si="0"/>
        <v>13.333333333333334</v>
      </c>
      <c r="H24" s="58">
        <v>120</v>
      </c>
      <c r="I24" s="60">
        <f t="shared" si="1"/>
        <v>480</v>
      </c>
      <c r="K24" s="52" t="s">
        <v>51</v>
      </c>
      <c r="L24" s="57">
        <v>7.5</v>
      </c>
      <c r="M24" s="52">
        <v>270</v>
      </c>
    </row>
    <row r="25" spans="1:13" ht="26.1" customHeight="1">
      <c r="A25" s="52" t="s">
        <v>45</v>
      </c>
      <c r="B25" s="52" t="s">
        <v>54</v>
      </c>
      <c r="C25" s="58">
        <v>40</v>
      </c>
      <c r="D25" s="52" t="s">
        <v>99</v>
      </c>
      <c r="E25" s="52" t="s">
        <v>90</v>
      </c>
      <c r="F25" s="57">
        <v>1.6666666666666667</v>
      </c>
      <c r="G25" s="61">
        <f t="shared" si="0"/>
        <v>13.333333333333334</v>
      </c>
      <c r="H25" s="58">
        <v>60</v>
      </c>
      <c r="I25" s="60">
        <f t="shared" si="1"/>
        <v>480</v>
      </c>
      <c r="K25" s="52" t="s">
        <v>78</v>
      </c>
      <c r="L25" s="57">
        <v>6.666666666666667</v>
      </c>
      <c r="M25" s="52">
        <v>240</v>
      </c>
    </row>
    <row r="26" spans="1:13" ht="26.1" customHeight="1">
      <c r="A26" s="52" t="s">
        <v>75</v>
      </c>
      <c r="B26" s="52" t="s">
        <v>59</v>
      </c>
      <c r="C26" s="58">
        <v>40</v>
      </c>
      <c r="D26" s="52" t="s">
        <v>64</v>
      </c>
      <c r="E26" s="52" t="s">
        <v>507</v>
      </c>
      <c r="F26" s="57">
        <v>1.6666666666666667</v>
      </c>
      <c r="G26" s="61">
        <f t="shared" si="0"/>
        <v>1.6666666666666667</v>
      </c>
      <c r="H26" s="58">
        <v>60</v>
      </c>
      <c r="I26" s="60">
        <f t="shared" si="1"/>
        <v>60</v>
      </c>
    </row>
    <row r="27" spans="1:13" ht="26.1" customHeight="1">
      <c r="A27" s="52" t="s">
        <v>46</v>
      </c>
      <c r="B27" s="52" t="s">
        <v>56</v>
      </c>
      <c r="C27" s="58">
        <v>40</v>
      </c>
      <c r="D27" s="52" t="s">
        <v>108</v>
      </c>
      <c r="E27" s="52" t="s">
        <v>90</v>
      </c>
      <c r="F27" s="57">
        <v>1.6666666666666667</v>
      </c>
      <c r="G27" s="61">
        <f t="shared" si="0"/>
        <v>10.833333333333334</v>
      </c>
      <c r="H27" s="58">
        <v>60</v>
      </c>
      <c r="I27" s="60">
        <f t="shared" si="1"/>
        <v>390</v>
      </c>
    </row>
    <row r="28" spans="1:13" ht="26.1" customHeight="1">
      <c r="A28" s="52" t="s">
        <v>46</v>
      </c>
      <c r="B28" s="52" t="s">
        <v>56</v>
      </c>
      <c r="C28" s="58">
        <v>40</v>
      </c>
      <c r="D28" s="52" t="s">
        <v>109</v>
      </c>
      <c r="E28" s="52" t="s">
        <v>509</v>
      </c>
      <c r="F28" s="57">
        <v>1.6666666666666667</v>
      </c>
      <c r="G28" s="61">
        <f t="shared" si="0"/>
        <v>10.833333333333334</v>
      </c>
      <c r="H28" s="58">
        <v>60</v>
      </c>
      <c r="I28" s="60">
        <f t="shared" si="1"/>
        <v>390</v>
      </c>
    </row>
    <row r="29" spans="1:13" ht="26.1" customHeight="1">
      <c r="A29" s="52" t="s">
        <v>46</v>
      </c>
      <c r="B29" s="52" t="s">
        <v>56</v>
      </c>
      <c r="C29" s="58">
        <v>40</v>
      </c>
      <c r="D29" s="52" t="s">
        <v>106</v>
      </c>
      <c r="E29" s="52" t="s">
        <v>90</v>
      </c>
      <c r="F29" s="57">
        <v>4.166666666666667</v>
      </c>
      <c r="G29" s="61">
        <f t="shared" si="0"/>
        <v>10.833333333333334</v>
      </c>
      <c r="H29" s="58">
        <v>150</v>
      </c>
      <c r="I29" s="60">
        <f t="shared" si="1"/>
        <v>390</v>
      </c>
    </row>
    <row r="30" spans="1:13" ht="26.1" customHeight="1">
      <c r="A30" s="52" t="s">
        <v>46</v>
      </c>
      <c r="B30" s="52" t="s">
        <v>56</v>
      </c>
      <c r="C30" s="58">
        <v>40</v>
      </c>
      <c r="D30" s="52" t="s">
        <v>105</v>
      </c>
      <c r="E30" s="52" t="s">
        <v>90</v>
      </c>
      <c r="F30" s="57">
        <v>3.3333333333333335</v>
      </c>
      <c r="G30" s="61">
        <f t="shared" si="0"/>
        <v>10.833333333333334</v>
      </c>
      <c r="H30" s="58">
        <v>120</v>
      </c>
      <c r="I30" s="60">
        <f t="shared" si="1"/>
        <v>390</v>
      </c>
    </row>
    <row r="31" spans="1:13" ht="26.1" customHeight="1">
      <c r="A31" s="52" t="s">
        <v>74</v>
      </c>
      <c r="B31" s="52" t="s">
        <v>173</v>
      </c>
      <c r="C31" s="58">
        <v>40</v>
      </c>
      <c r="D31" s="52" t="s">
        <v>63</v>
      </c>
      <c r="E31" s="52" t="s">
        <v>507</v>
      </c>
      <c r="F31" s="57">
        <v>2.5000000000000004</v>
      </c>
      <c r="G31" s="61">
        <f t="shared" si="0"/>
        <v>6.666666666666667</v>
      </c>
      <c r="H31" s="58">
        <v>90</v>
      </c>
      <c r="I31" s="60">
        <f t="shared" si="1"/>
        <v>240</v>
      </c>
    </row>
    <row r="32" spans="1:13" ht="26.1" customHeight="1">
      <c r="A32" s="52" t="s">
        <v>74</v>
      </c>
      <c r="B32" s="52" t="s">
        <v>173</v>
      </c>
      <c r="C32" s="58">
        <v>40</v>
      </c>
      <c r="D32" s="52" t="s">
        <v>150</v>
      </c>
      <c r="E32" s="52" t="s">
        <v>90</v>
      </c>
      <c r="F32" s="57">
        <v>3.3333333333333335</v>
      </c>
      <c r="G32" s="61">
        <f t="shared" si="0"/>
        <v>6.666666666666667</v>
      </c>
      <c r="H32" s="58">
        <v>120</v>
      </c>
      <c r="I32" s="60">
        <f t="shared" si="1"/>
        <v>240</v>
      </c>
    </row>
    <row r="33" spans="1:9" ht="26.1" customHeight="1">
      <c r="A33" s="52" t="s">
        <v>74</v>
      </c>
      <c r="B33" s="52" t="s">
        <v>173</v>
      </c>
      <c r="C33" s="58">
        <v>40</v>
      </c>
      <c r="D33" s="52" t="s">
        <v>147</v>
      </c>
      <c r="E33" s="52" t="s">
        <v>90</v>
      </c>
      <c r="F33" s="57">
        <v>0.83333333333333337</v>
      </c>
      <c r="G33" s="61">
        <f t="shared" si="0"/>
        <v>6.666666666666667</v>
      </c>
      <c r="H33" s="58">
        <v>30</v>
      </c>
      <c r="I33" s="60">
        <f t="shared" si="1"/>
        <v>240</v>
      </c>
    </row>
    <row r="34" spans="1:9" ht="26.1" customHeight="1">
      <c r="A34" s="52" t="s">
        <v>76</v>
      </c>
      <c r="B34" s="52" t="s">
        <v>59</v>
      </c>
      <c r="C34" s="58">
        <v>40</v>
      </c>
      <c r="D34" s="52" t="s">
        <v>65</v>
      </c>
      <c r="E34" s="52" t="s">
        <v>507</v>
      </c>
      <c r="F34" s="57">
        <v>1.6666666666666667</v>
      </c>
      <c r="G34" s="61">
        <f t="shared" si="0"/>
        <v>3.3333333333333335</v>
      </c>
      <c r="H34" s="58">
        <v>60</v>
      </c>
      <c r="I34" s="60">
        <f t="shared" si="1"/>
        <v>120</v>
      </c>
    </row>
    <row r="35" spans="1:9" ht="26.1" customHeight="1">
      <c r="A35" s="52" t="s">
        <v>76</v>
      </c>
      <c r="B35" s="52" t="s">
        <v>59</v>
      </c>
      <c r="C35" s="58">
        <v>40</v>
      </c>
      <c r="D35" s="52" t="s">
        <v>154</v>
      </c>
      <c r="E35" s="52" t="s">
        <v>90</v>
      </c>
      <c r="F35" s="57">
        <v>1.6666666666666667</v>
      </c>
      <c r="G35" s="61">
        <f t="shared" si="0"/>
        <v>3.3333333333333335</v>
      </c>
      <c r="H35" s="58">
        <v>60</v>
      </c>
      <c r="I35" s="60">
        <f t="shared" si="1"/>
        <v>120</v>
      </c>
    </row>
    <row r="36" spans="1:9" ht="26.1" customHeight="1">
      <c r="A36" s="52" t="s">
        <v>47</v>
      </c>
      <c r="B36" s="52" t="s">
        <v>55</v>
      </c>
      <c r="C36" s="58">
        <v>40</v>
      </c>
      <c r="D36" s="52" t="s">
        <v>114</v>
      </c>
      <c r="E36" s="52" t="s">
        <v>509</v>
      </c>
      <c r="F36" s="57">
        <v>1.6666666666666667</v>
      </c>
      <c r="G36" s="61">
        <f t="shared" si="0"/>
        <v>10</v>
      </c>
      <c r="H36" s="58">
        <v>60</v>
      </c>
      <c r="I36" s="60">
        <f t="shared" si="1"/>
        <v>360</v>
      </c>
    </row>
    <row r="37" spans="1:9" ht="26.1" customHeight="1">
      <c r="A37" s="52" t="s">
        <v>47</v>
      </c>
      <c r="B37" s="52" t="s">
        <v>55</v>
      </c>
      <c r="C37" s="58">
        <v>40</v>
      </c>
      <c r="D37" s="52" t="s">
        <v>112</v>
      </c>
      <c r="E37" s="52" t="s">
        <v>90</v>
      </c>
      <c r="F37" s="57">
        <v>1.6666666666666667</v>
      </c>
      <c r="G37" s="61">
        <f t="shared" si="0"/>
        <v>10</v>
      </c>
      <c r="H37" s="58">
        <v>60</v>
      </c>
      <c r="I37" s="60">
        <f t="shared" si="1"/>
        <v>360</v>
      </c>
    </row>
    <row r="38" spans="1:9" ht="26.1" customHeight="1">
      <c r="A38" s="52" t="s">
        <v>47</v>
      </c>
      <c r="B38" s="52" t="s">
        <v>55</v>
      </c>
      <c r="C38" s="58">
        <v>40</v>
      </c>
      <c r="D38" s="52" t="s">
        <v>110</v>
      </c>
      <c r="E38" s="52" t="s">
        <v>90</v>
      </c>
      <c r="F38" s="57">
        <v>3.3333333333333335</v>
      </c>
      <c r="G38" s="61">
        <f t="shared" si="0"/>
        <v>10</v>
      </c>
      <c r="H38" s="58">
        <v>120</v>
      </c>
      <c r="I38" s="60">
        <f t="shared" si="1"/>
        <v>360</v>
      </c>
    </row>
    <row r="39" spans="1:9" ht="26.1" customHeight="1">
      <c r="A39" s="52" t="s">
        <v>47</v>
      </c>
      <c r="B39" s="52" t="s">
        <v>55</v>
      </c>
      <c r="C39" s="58">
        <v>40</v>
      </c>
      <c r="D39" s="52" t="s">
        <v>113</v>
      </c>
      <c r="E39" s="52" t="s">
        <v>90</v>
      </c>
      <c r="F39" s="57">
        <v>3.3333333333333335</v>
      </c>
      <c r="G39" s="61">
        <f t="shared" si="0"/>
        <v>10</v>
      </c>
      <c r="H39" s="58">
        <v>120</v>
      </c>
      <c r="I39" s="60">
        <f t="shared" si="1"/>
        <v>360</v>
      </c>
    </row>
    <row r="40" spans="1:9" ht="26.1" customHeight="1">
      <c r="A40" s="52" t="s">
        <v>48</v>
      </c>
      <c r="B40" s="52" t="s">
        <v>52</v>
      </c>
      <c r="C40" s="58">
        <v>40</v>
      </c>
      <c r="D40" s="52" t="s">
        <v>121</v>
      </c>
      <c r="E40" s="52" t="s">
        <v>509</v>
      </c>
      <c r="F40" s="57">
        <v>3.3333333333333335</v>
      </c>
      <c r="G40" s="61">
        <f t="shared" si="0"/>
        <v>15</v>
      </c>
      <c r="H40" s="58">
        <v>120</v>
      </c>
      <c r="I40" s="60">
        <f t="shared" si="1"/>
        <v>540</v>
      </c>
    </row>
    <row r="41" spans="1:9" ht="26.1" customHeight="1">
      <c r="A41" s="52" t="s">
        <v>48</v>
      </c>
      <c r="B41" s="52" t="s">
        <v>52</v>
      </c>
      <c r="C41" s="58">
        <v>40</v>
      </c>
      <c r="D41" s="52" t="s">
        <v>119</v>
      </c>
      <c r="E41" s="52" t="s">
        <v>90</v>
      </c>
      <c r="F41" s="57">
        <v>3.3333333333333335</v>
      </c>
      <c r="G41" s="61">
        <f t="shared" si="0"/>
        <v>15</v>
      </c>
      <c r="H41" s="58">
        <v>120</v>
      </c>
      <c r="I41" s="60">
        <f t="shared" si="1"/>
        <v>540</v>
      </c>
    </row>
    <row r="42" spans="1:9" ht="26.1" customHeight="1">
      <c r="A42" s="52" t="s">
        <v>48</v>
      </c>
      <c r="B42" s="52" t="s">
        <v>52</v>
      </c>
      <c r="C42" s="58">
        <v>40</v>
      </c>
      <c r="D42" s="52" t="s">
        <v>115</v>
      </c>
      <c r="E42" s="52" t="s">
        <v>90</v>
      </c>
      <c r="F42" s="57">
        <v>4.166666666666667</v>
      </c>
      <c r="G42" s="61">
        <f t="shared" si="0"/>
        <v>15</v>
      </c>
      <c r="H42" s="58">
        <v>150</v>
      </c>
      <c r="I42" s="60">
        <f t="shared" si="1"/>
        <v>540</v>
      </c>
    </row>
    <row r="43" spans="1:9" ht="26.1" customHeight="1">
      <c r="A43" s="52" t="s">
        <v>48</v>
      </c>
      <c r="B43" s="52" t="s">
        <v>52</v>
      </c>
      <c r="C43" s="58">
        <v>40</v>
      </c>
      <c r="D43" s="52" t="s">
        <v>118</v>
      </c>
      <c r="E43" s="52" t="s">
        <v>90</v>
      </c>
      <c r="F43" s="57">
        <v>2.5000000000000004</v>
      </c>
      <c r="G43" s="61">
        <f t="shared" si="0"/>
        <v>15</v>
      </c>
      <c r="H43" s="58">
        <v>90</v>
      </c>
      <c r="I43" s="60">
        <f t="shared" si="1"/>
        <v>540</v>
      </c>
    </row>
    <row r="44" spans="1:9" ht="26.1" customHeight="1">
      <c r="A44" s="59" t="s">
        <v>48</v>
      </c>
      <c r="B44" s="52" t="s">
        <v>52</v>
      </c>
      <c r="C44" s="58">
        <v>40</v>
      </c>
      <c r="D44" s="52" t="s">
        <v>117</v>
      </c>
      <c r="E44" s="52" t="s">
        <v>90</v>
      </c>
      <c r="F44" s="57">
        <v>1.6666666666666667</v>
      </c>
      <c r="G44" s="61">
        <f t="shared" si="0"/>
        <v>15</v>
      </c>
      <c r="H44" s="58">
        <v>60</v>
      </c>
      <c r="I44" s="60">
        <f t="shared" si="1"/>
        <v>540</v>
      </c>
    </row>
    <row r="45" spans="1:9" ht="26.1" customHeight="1">
      <c r="A45" s="52" t="s">
        <v>71</v>
      </c>
      <c r="B45" s="52" t="s">
        <v>174</v>
      </c>
      <c r="C45" s="58">
        <v>40</v>
      </c>
      <c r="D45" s="52" t="s">
        <v>62</v>
      </c>
      <c r="E45" s="52" t="s">
        <v>507</v>
      </c>
      <c r="F45" s="57">
        <v>0.83333333333333337</v>
      </c>
      <c r="G45" s="61">
        <f t="shared" si="0"/>
        <v>8.3333333333333339</v>
      </c>
      <c r="H45" s="58">
        <v>30</v>
      </c>
      <c r="I45" s="60">
        <f t="shared" si="1"/>
        <v>300</v>
      </c>
    </row>
    <row r="46" spans="1:9" ht="26.1" customHeight="1">
      <c r="A46" s="52" t="s">
        <v>71</v>
      </c>
      <c r="B46" s="52" t="s">
        <v>174</v>
      </c>
      <c r="C46" s="58">
        <v>40</v>
      </c>
      <c r="D46" s="52" t="s">
        <v>70</v>
      </c>
      <c r="E46" s="52" t="s">
        <v>507</v>
      </c>
      <c r="F46" s="57">
        <v>0.83333333333333337</v>
      </c>
      <c r="G46" s="61">
        <f t="shared" si="0"/>
        <v>8.3333333333333339</v>
      </c>
      <c r="H46" s="58">
        <v>30</v>
      </c>
      <c r="I46" s="60">
        <f t="shared" si="1"/>
        <v>300</v>
      </c>
    </row>
    <row r="47" spans="1:9" ht="26.1" customHeight="1">
      <c r="A47" s="52" t="s">
        <v>71</v>
      </c>
      <c r="B47" s="52" t="s">
        <v>174</v>
      </c>
      <c r="C47" s="58">
        <v>40</v>
      </c>
      <c r="D47" s="52" t="s">
        <v>70</v>
      </c>
      <c r="E47" s="52" t="s">
        <v>90</v>
      </c>
      <c r="F47" s="57">
        <v>2.5000000000000004</v>
      </c>
      <c r="G47" s="61">
        <f t="shared" si="0"/>
        <v>8.3333333333333339</v>
      </c>
      <c r="H47" s="58">
        <v>90</v>
      </c>
      <c r="I47" s="60">
        <f t="shared" si="1"/>
        <v>300</v>
      </c>
    </row>
    <row r="48" spans="1:9" ht="26.1" customHeight="1">
      <c r="A48" s="52" t="s">
        <v>71</v>
      </c>
      <c r="B48" s="52" t="s">
        <v>174</v>
      </c>
      <c r="C48" s="58">
        <v>40</v>
      </c>
      <c r="D48" s="52" t="s">
        <v>153</v>
      </c>
      <c r="E48" s="52" t="s">
        <v>90</v>
      </c>
      <c r="F48" s="57">
        <v>2.5000000000000004</v>
      </c>
      <c r="G48" s="61">
        <f t="shared" si="0"/>
        <v>8.3333333333333339</v>
      </c>
      <c r="H48" s="58">
        <v>90</v>
      </c>
      <c r="I48" s="60">
        <f t="shared" si="1"/>
        <v>300</v>
      </c>
    </row>
    <row r="49" spans="1:9" ht="26.1" customHeight="1">
      <c r="A49" s="59" t="s">
        <v>71</v>
      </c>
      <c r="B49" s="52" t="s">
        <v>174</v>
      </c>
      <c r="C49" s="58">
        <v>40</v>
      </c>
      <c r="D49" s="52" t="s">
        <v>152</v>
      </c>
      <c r="E49" s="52" t="s">
        <v>90</v>
      </c>
      <c r="F49" s="57">
        <v>1.6666666666666667</v>
      </c>
      <c r="G49" s="61">
        <f t="shared" si="0"/>
        <v>8.3333333333333339</v>
      </c>
      <c r="H49" s="58">
        <v>60</v>
      </c>
      <c r="I49" s="60">
        <f t="shared" si="1"/>
        <v>300</v>
      </c>
    </row>
    <row r="50" spans="1:9" ht="26.1" customHeight="1">
      <c r="A50" s="59" t="s">
        <v>77</v>
      </c>
      <c r="B50" s="52" t="s">
        <v>176</v>
      </c>
      <c r="C50" s="58">
        <v>40</v>
      </c>
      <c r="D50" s="52" t="s">
        <v>66</v>
      </c>
      <c r="E50" s="52" t="s">
        <v>507</v>
      </c>
      <c r="F50" s="57">
        <v>1.6666666666666667</v>
      </c>
      <c r="G50" s="61">
        <f t="shared" si="0"/>
        <v>8.3333333333333339</v>
      </c>
      <c r="H50" s="58">
        <v>60</v>
      </c>
      <c r="I50" s="60">
        <f t="shared" si="1"/>
        <v>300</v>
      </c>
    </row>
    <row r="51" spans="1:9" ht="26.1" customHeight="1">
      <c r="A51" s="59" t="s">
        <v>77</v>
      </c>
      <c r="B51" s="52" t="s">
        <v>176</v>
      </c>
      <c r="C51" s="58">
        <v>40</v>
      </c>
      <c r="D51" s="52" t="s">
        <v>179</v>
      </c>
      <c r="E51" s="52" t="s">
        <v>507</v>
      </c>
      <c r="F51" s="57">
        <v>3.3333333333333335</v>
      </c>
      <c r="G51" s="61">
        <f t="shared" si="0"/>
        <v>8.3333333333333339</v>
      </c>
      <c r="H51" s="58">
        <v>120</v>
      </c>
      <c r="I51" s="60">
        <f t="shared" si="1"/>
        <v>300</v>
      </c>
    </row>
    <row r="52" spans="1:9" ht="26.1" customHeight="1">
      <c r="A52" s="52" t="s">
        <v>77</v>
      </c>
      <c r="B52" s="52" t="s">
        <v>176</v>
      </c>
      <c r="C52" s="58">
        <v>40</v>
      </c>
      <c r="D52" s="52" t="s">
        <v>67</v>
      </c>
      <c r="E52" s="52" t="s">
        <v>90</v>
      </c>
      <c r="F52" s="57">
        <v>3.3333333333333335</v>
      </c>
      <c r="G52" s="61">
        <f t="shared" si="0"/>
        <v>8.3333333333333339</v>
      </c>
      <c r="H52" s="58">
        <v>120</v>
      </c>
      <c r="I52" s="60">
        <f t="shared" si="1"/>
        <v>300</v>
      </c>
    </row>
    <row r="53" spans="1:9" ht="26.1" customHeight="1">
      <c r="A53" s="52" t="s">
        <v>49</v>
      </c>
      <c r="B53" s="52" t="s">
        <v>177</v>
      </c>
      <c r="C53" s="58">
        <v>40</v>
      </c>
      <c r="D53" s="52" t="s">
        <v>36</v>
      </c>
      <c r="E53" s="52" t="s">
        <v>507</v>
      </c>
      <c r="F53" s="57">
        <v>1.6666666666666667</v>
      </c>
      <c r="G53" s="61">
        <f t="shared" si="0"/>
        <v>5.8333333333333339</v>
      </c>
      <c r="H53" s="58">
        <v>60</v>
      </c>
      <c r="I53" s="60">
        <f t="shared" si="1"/>
        <v>210</v>
      </c>
    </row>
    <row r="54" spans="1:9" ht="26.1" customHeight="1">
      <c r="A54" s="52" t="s">
        <v>49</v>
      </c>
      <c r="B54" s="52" t="s">
        <v>177</v>
      </c>
      <c r="C54" s="58">
        <v>40</v>
      </c>
      <c r="D54" s="52" t="s">
        <v>123</v>
      </c>
      <c r="E54" s="52" t="s">
        <v>90</v>
      </c>
      <c r="F54" s="57">
        <v>2.5000000000000004</v>
      </c>
      <c r="G54" s="61">
        <f t="shared" si="0"/>
        <v>5.8333333333333339</v>
      </c>
      <c r="H54" s="58">
        <v>90</v>
      </c>
      <c r="I54" s="60">
        <f t="shared" si="1"/>
        <v>210</v>
      </c>
    </row>
    <row r="55" spans="1:9" ht="26.1" customHeight="1">
      <c r="A55" s="59" t="s">
        <v>49</v>
      </c>
      <c r="B55" s="52" t="s">
        <v>177</v>
      </c>
      <c r="C55" s="58">
        <v>40</v>
      </c>
      <c r="D55" s="52" t="s">
        <v>122</v>
      </c>
      <c r="E55" s="52" t="s">
        <v>90</v>
      </c>
      <c r="F55" s="57">
        <v>1.6666666666666667</v>
      </c>
      <c r="G55" s="61">
        <f t="shared" si="0"/>
        <v>5.8333333333333339</v>
      </c>
      <c r="H55" s="58">
        <v>60</v>
      </c>
      <c r="I55" s="60">
        <f t="shared" si="1"/>
        <v>210</v>
      </c>
    </row>
    <row r="56" spans="1:9" ht="26.1" customHeight="1">
      <c r="A56" s="52" t="s">
        <v>50</v>
      </c>
      <c r="B56" s="52" t="s">
        <v>182</v>
      </c>
      <c r="C56" s="58">
        <v>40</v>
      </c>
      <c r="D56" s="52" t="s">
        <v>499</v>
      </c>
      <c r="E56" s="52" t="s">
        <v>507</v>
      </c>
      <c r="F56" s="57">
        <v>1.6666666666666667</v>
      </c>
      <c r="G56" s="61">
        <f t="shared" si="0"/>
        <v>15.833333333333334</v>
      </c>
      <c r="H56" s="58">
        <v>60</v>
      </c>
      <c r="I56" s="60">
        <f t="shared" si="1"/>
        <v>570</v>
      </c>
    </row>
    <row r="57" spans="1:9" ht="26.1" customHeight="1">
      <c r="A57" s="52" t="s">
        <v>50</v>
      </c>
      <c r="B57" s="52" t="s">
        <v>182</v>
      </c>
      <c r="C57" s="58">
        <v>40</v>
      </c>
      <c r="D57" s="52" t="s">
        <v>127</v>
      </c>
      <c r="E57" s="52" t="s">
        <v>90</v>
      </c>
      <c r="F57" s="57">
        <v>1.6666666666666667</v>
      </c>
      <c r="G57" s="61">
        <f t="shared" si="0"/>
        <v>15.833333333333334</v>
      </c>
      <c r="H57" s="58">
        <v>60</v>
      </c>
      <c r="I57" s="60">
        <f t="shared" si="1"/>
        <v>570</v>
      </c>
    </row>
    <row r="58" spans="1:9" ht="26.1" customHeight="1">
      <c r="A58" s="52" t="s">
        <v>50</v>
      </c>
      <c r="B58" s="52" t="s">
        <v>182</v>
      </c>
      <c r="C58" s="58">
        <v>40</v>
      </c>
      <c r="D58" s="52" t="s">
        <v>131</v>
      </c>
      <c r="E58" s="52" t="s">
        <v>90</v>
      </c>
      <c r="F58" s="57">
        <v>3.3333333333333335</v>
      </c>
      <c r="G58" s="61">
        <f t="shared" si="0"/>
        <v>15.833333333333334</v>
      </c>
      <c r="H58" s="58">
        <v>120</v>
      </c>
      <c r="I58" s="60">
        <f t="shared" si="1"/>
        <v>570</v>
      </c>
    </row>
    <row r="59" spans="1:9" ht="26.1" customHeight="1">
      <c r="A59" s="52" t="s">
        <v>50</v>
      </c>
      <c r="B59" s="52" t="s">
        <v>182</v>
      </c>
      <c r="C59" s="58">
        <v>40</v>
      </c>
      <c r="D59" s="52" t="s">
        <v>133</v>
      </c>
      <c r="E59" s="52" t="s">
        <v>509</v>
      </c>
      <c r="F59" s="57">
        <v>1.6666666666666667</v>
      </c>
      <c r="G59" s="61">
        <f t="shared" si="0"/>
        <v>15.833333333333334</v>
      </c>
      <c r="H59" s="58">
        <v>60</v>
      </c>
      <c r="I59" s="60">
        <f t="shared" si="1"/>
        <v>570</v>
      </c>
    </row>
    <row r="60" spans="1:9" ht="26.1" customHeight="1">
      <c r="A60" s="52" t="s">
        <v>50</v>
      </c>
      <c r="B60" s="52" t="s">
        <v>182</v>
      </c>
      <c r="C60" s="58">
        <v>40</v>
      </c>
      <c r="D60" s="52" t="s">
        <v>129</v>
      </c>
      <c r="E60" s="52" t="s">
        <v>90</v>
      </c>
      <c r="F60" s="57">
        <v>3.3333333333333335</v>
      </c>
      <c r="G60" s="61">
        <f t="shared" si="0"/>
        <v>15.833333333333334</v>
      </c>
      <c r="H60" s="58">
        <v>120</v>
      </c>
      <c r="I60" s="60">
        <f t="shared" si="1"/>
        <v>570</v>
      </c>
    </row>
    <row r="61" spans="1:9" ht="26.1" customHeight="1">
      <c r="A61" s="52" t="s">
        <v>50</v>
      </c>
      <c r="B61" s="52" t="s">
        <v>182</v>
      </c>
      <c r="C61" s="58">
        <v>40</v>
      </c>
      <c r="D61" s="52" t="s">
        <v>126</v>
      </c>
      <c r="E61" s="52" t="s">
        <v>90</v>
      </c>
      <c r="F61" s="57">
        <v>1.6666666666666667</v>
      </c>
      <c r="G61" s="61">
        <f t="shared" si="0"/>
        <v>15.833333333333334</v>
      </c>
      <c r="H61" s="58">
        <v>60</v>
      </c>
      <c r="I61" s="60">
        <f t="shared" si="1"/>
        <v>570</v>
      </c>
    </row>
    <row r="62" spans="1:9" ht="26.1" customHeight="1">
      <c r="A62" s="52" t="s">
        <v>50</v>
      </c>
      <c r="B62" s="52" t="s">
        <v>182</v>
      </c>
      <c r="C62" s="58">
        <v>40</v>
      </c>
      <c r="D62" s="52" t="s">
        <v>132</v>
      </c>
      <c r="E62" s="52" t="s">
        <v>90</v>
      </c>
      <c r="F62" s="57">
        <v>2.5000000000000004</v>
      </c>
      <c r="G62" s="61">
        <f t="shared" si="0"/>
        <v>15.833333333333334</v>
      </c>
      <c r="H62" s="58">
        <v>90</v>
      </c>
      <c r="I62" s="60">
        <f t="shared" si="1"/>
        <v>570</v>
      </c>
    </row>
    <row r="63" spans="1:9" ht="26.1" customHeight="1">
      <c r="A63" s="52" t="s">
        <v>51</v>
      </c>
      <c r="B63" s="52" t="s">
        <v>52</v>
      </c>
      <c r="C63" s="58">
        <v>40</v>
      </c>
      <c r="D63" s="52" t="s">
        <v>139</v>
      </c>
      <c r="E63" s="52" t="s">
        <v>509</v>
      </c>
      <c r="F63" s="57">
        <v>3.3333333333333335</v>
      </c>
      <c r="G63" s="61">
        <f t="shared" si="0"/>
        <v>7.5</v>
      </c>
      <c r="H63" s="58">
        <v>120</v>
      </c>
      <c r="I63" s="60">
        <f t="shared" si="1"/>
        <v>270</v>
      </c>
    </row>
    <row r="64" spans="1:9" ht="26.1" customHeight="1">
      <c r="A64" s="52" t="s">
        <v>51</v>
      </c>
      <c r="B64" s="52" t="s">
        <v>52</v>
      </c>
      <c r="C64" s="58">
        <v>40</v>
      </c>
      <c r="D64" s="52" t="s">
        <v>136</v>
      </c>
      <c r="E64" s="52" t="s">
        <v>90</v>
      </c>
      <c r="F64" s="57">
        <v>4.166666666666667</v>
      </c>
      <c r="G64" s="61">
        <f t="shared" si="0"/>
        <v>7.5</v>
      </c>
      <c r="H64" s="58">
        <v>150</v>
      </c>
      <c r="I64" s="60">
        <f t="shared" si="1"/>
        <v>270</v>
      </c>
    </row>
    <row r="65" spans="1:13" ht="26.1" customHeight="1">
      <c r="A65" s="52" t="s">
        <v>78</v>
      </c>
      <c r="B65" s="52" t="s">
        <v>175</v>
      </c>
      <c r="C65" s="58">
        <v>40</v>
      </c>
      <c r="D65" s="52" t="s">
        <v>68</v>
      </c>
      <c r="E65" s="52" t="s">
        <v>507</v>
      </c>
      <c r="F65" s="57">
        <v>3.3333333333333335</v>
      </c>
      <c r="G65" s="61">
        <f t="shared" si="0"/>
        <v>6.666666666666667</v>
      </c>
      <c r="H65" s="58">
        <v>120</v>
      </c>
      <c r="I65" s="60">
        <f t="shared" si="1"/>
        <v>240</v>
      </c>
    </row>
    <row r="66" spans="1:13" ht="26.1" customHeight="1">
      <c r="A66" s="52" t="s">
        <v>78</v>
      </c>
      <c r="B66" s="52" t="s">
        <v>175</v>
      </c>
      <c r="C66" s="58">
        <v>40</v>
      </c>
      <c r="D66" s="52" t="s">
        <v>159</v>
      </c>
      <c r="E66" s="52" t="s">
        <v>90</v>
      </c>
      <c r="F66" s="57">
        <v>3.3333333333333335</v>
      </c>
      <c r="G66" s="61">
        <f t="shared" si="0"/>
        <v>6.666666666666667</v>
      </c>
      <c r="H66" s="58">
        <v>120</v>
      </c>
      <c r="I66" s="60">
        <f t="shared" si="1"/>
        <v>240</v>
      </c>
    </row>
    <row r="68" spans="1:13">
      <c r="A68" s="117" t="s">
        <v>165</v>
      </c>
      <c r="B68" s="117"/>
      <c r="C68" s="117"/>
      <c r="D68" s="117"/>
      <c r="E68" s="117"/>
      <c r="F68" s="117"/>
      <c r="G68" s="117"/>
      <c r="H68" s="117"/>
      <c r="I68" s="117"/>
      <c r="L68" s="18"/>
    </row>
    <row r="70" spans="1:13" ht="38.25">
      <c r="A70" s="55" t="s">
        <v>162</v>
      </c>
      <c r="B70" s="30" t="s">
        <v>28</v>
      </c>
      <c r="C70" s="30" t="s">
        <v>163</v>
      </c>
      <c r="D70" s="30" t="s">
        <v>164</v>
      </c>
      <c r="E70" s="30" t="s">
        <v>29</v>
      </c>
      <c r="F70" s="51" t="s">
        <v>30</v>
      </c>
      <c r="G70" s="51" t="s">
        <v>31</v>
      </c>
      <c r="H70" s="30" t="s">
        <v>32</v>
      </c>
      <c r="I70" s="30" t="s">
        <v>33</v>
      </c>
      <c r="K70" s="30" t="s">
        <v>0</v>
      </c>
      <c r="L70" s="51" t="s">
        <v>510</v>
      </c>
      <c r="M70" s="30" t="s">
        <v>511</v>
      </c>
    </row>
    <row r="71" spans="1:13" ht="26.1" customHeight="1">
      <c r="A71" s="52" t="s">
        <v>72</v>
      </c>
      <c r="B71" s="52" t="s">
        <v>59</v>
      </c>
      <c r="C71" s="58">
        <v>40</v>
      </c>
      <c r="D71" s="52" t="s">
        <v>60</v>
      </c>
      <c r="E71" s="52" t="s">
        <v>507</v>
      </c>
      <c r="F71" s="57">
        <v>1.6666666666666667</v>
      </c>
      <c r="G71" s="61">
        <f>VLOOKUP(A71,$K$71:$M$128,2,TRUE)</f>
        <v>1.6666666666666667</v>
      </c>
      <c r="H71" s="58">
        <v>60</v>
      </c>
      <c r="I71" s="60">
        <f>VLOOKUP(A71,$K$71:$M$128,3,TRUE)</f>
        <v>60</v>
      </c>
      <c r="K71" s="52" t="s">
        <v>72</v>
      </c>
      <c r="L71" s="57">
        <v>1.6666666666666667</v>
      </c>
      <c r="M71" s="52">
        <v>60</v>
      </c>
    </row>
    <row r="72" spans="1:13" ht="26.1" customHeight="1">
      <c r="A72" s="52" t="s">
        <v>80</v>
      </c>
      <c r="B72" s="52" t="s">
        <v>172</v>
      </c>
      <c r="C72" s="58">
        <v>40</v>
      </c>
      <c r="D72" s="52" t="s">
        <v>500</v>
      </c>
      <c r="E72" s="52" t="s">
        <v>507</v>
      </c>
      <c r="F72" s="57">
        <v>1.6666666666666667</v>
      </c>
      <c r="G72" s="61">
        <f t="shared" ref="G72:G127" si="2">VLOOKUP(A72,$K$71:$M$128,2,TRUE)</f>
        <v>5</v>
      </c>
      <c r="H72" s="58">
        <v>60</v>
      </c>
      <c r="I72" s="60">
        <f t="shared" ref="I72:I127" si="3">VLOOKUP(A72,$K$71:$M$128,3,TRUE)</f>
        <v>180</v>
      </c>
      <c r="K72" s="52" t="s">
        <v>80</v>
      </c>
      <c r="L72" s="57">
        <v>5</v>
      </c>
      <c r="M72" s="52">
        <v>180</v>
      </c>
    </row>
    <row r="73" spans="1:13" ht="26.1" customHeight="1">
      <c r="A73" s="52" t="s">
        <v>80</v>
      </c>
      <c r="B73" s="52" t="s">
        <v>172</v>
      </c>
      <c r="C73" s="58">
        <v>40</v>
      </c>
      <c r="D73" s="52" t="s">
        <v>143</v>
      </c>
      <c r="E73" s="52" t="s">
        <v>90</v>
      </c>
      <c r="F73" s="57">
        <v>3.3333333333333335</v>
      </c>
      <c r="G73" s="61">
        <f t="shared" si="2"/>
        <v>5</v>
      </c>
      <c r="H73" s="58">
        <v>120</v>
      </c>
      <c r="I73" s="60">
        <f t="shared" si="3"/>
        <v>180</v>
      </c>
      <c r="K73" s="52" t="s">
        <v>73</v>
      </c>
      <c r="L73" s="57">
        <v>1.6666666666666667</v>
      </c>
      <c r="M73" s="52">
        <v>60</v>
      </c>
    </row>
    <row r="74" spans="1:13" ht="26.1" customHeight="1">
      <c r="A74" s="52" t="s">
        <v>73</v>
      </c>
      <c r="B74" s="52" t="s">
        <v>59</v>
      </c>
      <c r="C74" s="58">
        <v>40</v>
      </c>
      <c r="D74" s="52" t="s">
        <v>61</v>
      </c>
      <c r="E74" s="52" t="s">
        <v>507</v>
      </c>
      <c r="F74" s="57">
        <v>1.6666666666666667</v>
      </c>
      <c r="G74" s="61">
        <f t="shared" si="2"/>
        <v>1.6666666666666667</v>
      </c>
      <c r="H74" s="58">
        <v>60</v>
      </c>
      <c r="I74" s="60">
        <f t="shared" si="3"/>
        <v>60</v>
      </c>
      <c r="K74" s="52" t="s">
        <v>508</v>
      </c>
      <c r="L74" s="57">
        <v>10</v>
      </c>
      <c r="M74" s="52">
        <v>360</v>
      </c>
    </row>
    <row r="75" spans="1:13" ht="26.1" customHeight="1">
      <c r="A75" s="52" t="s">
        <v>508</v>
      </c>
      <c r="B75" s="52" t="s">
        <v>59</v>
      </c>
      <c r="C75" s="58">
        <v>40</v>
      </c>
      <c r="D75" s="52" t="s">
        <v>89</v>
      </c>
      <c r="E75" s="52" t="s">
        <v>90</v>
      </c>
      <c r="F75" s="57">
        <v>3.3333333333333335</v>
      </c>
      <c r="G75" s="61">
        <f t="shared" si="2"/>
        <v>10</v>
      </c>
      <c r="H75" s="58">
        <v>120</v>
      </c>
      <c r="I75" s="60">
        <f t="shared" si="3"/>
        <v>360</v>
      </c>
      <c r="K75" s="52" t="s">
        <v>79</v>
      </c>
      <c r="L75" s="57">
        <v>8.3333333333333339</v>
      </c>
      <c r="M75" s="52">
        <v>300</v>
      </c>
    </row>
    <row r="76" spans="1:13" ht="26.1" customHeight="1">
      <c r="A76" s="52" t="s">
        <v>508</v>
      </c>
      <c r="B76" s="52" t="s">
        <v>59</v>
      </c>
      <c r="C76" s="58">
        <v>40</v>
      </c>
      <c r="D76" s="52" t="s">
        <v>87</v>
      </c>
      <c r="E76" s="52" t="s">
        <v>90</v>
      </c>
      <c r="F76" s="57">
        <v>2.5000000000000004</v>
      </c>
      <c r="G76" s="61">
        <f t="shared" si="2"/>
        <v>10</v>
      </c>
      <c r="H76" s="58">
        <v>90</v>
      </c>
      <c r="I76" s="60">
        <f t="shared" si="3"/>
        <v>360</v>
      </c>
      <c r="K76" s="52" t="s">
        <v>44</v>
      </c>
      <c r="L76" s="57">
        <v>8.3333333333333339</v>
      </c>
      <c r="M76" s="52">
        <v>300</v>
      </c>
    </row>
    <row r="77" spans="1:13" ht="26.1" customHeight="1">
      <c r="A77" s="52" t="s">
        <v>508</v>
      </c>
      <c r="B77" s="52" t="s">
        <v>59</v>
      </c>
      <c r="C77" s="58">
        <v>40</v>
      </c>
      <c r="D77" s="52" t="s">
        <v>88</v>
      </c>
      <c r="E77" s="52" t="s">
        <v>90</v>
      </c>
      <c r="F77" s="57">
        <v>4.166666666666667</v>
      </c>
      <c r="G77" s="61">
        <f t="shared" si="2"/>
        <v>10</v>
      </c>
      <c r="H77" s="58">
        <v>150</v>
      </c>
      <c r="I77" s="60">
        <f t="shared" si="3"/>
        <v>360</v>
      </c>
      <c r="K77" s="52" t="s">
        <v>45</v>
      </c>
      <c r="L77" s="57">
        <v>10</v>
      </c>
      <c r="M77" s="52">
        <v>360</v>
      </c>
    </row>
    <row r="78" spans="1:13" ht="26.1" customHeight="1">
      <c r="A78" s="52" t="s">
        <v>79</v>
      </c>
      <c r="B78" s="52" t="s">
        <v>178</v>
      </c>
      <c r="C78" s="58">
        <v>40</v>
      </c>
      <c r="D78" s="52" t="s">
        <v>69</v>
      </c>
      <c r="E78" s="52" t="s">
        <v>507</v>
      </c>
      <c r="F78" s="57">
        <v>1.6666666666666667</v>
      </c>
      <c r="G78" s="61">
        <f t="shared" si="2"/>
        <v>8.3333333333333339</v>
      </c>
      <c r="H78" s="58">
        <v>60</v>
      </c>
      <c r="I78" s="60">
        <f t="shared" si="3"/>
        <v>300</v>
      </c>
      <c r="K78" s="52" t="s">
        <v>75</v>
      </c>
      <c r="L78" s="57">
        <v>1.6666666666666667</v>
      </c>
      <c r="M78" s="52">
        <v>60</v>
      </c>
    </row>
    <row r="79" spans="1:13" ht="26.1" customHeight="1">
      <c r="A79" s="52" t="s">
        <v>79</v>
      </c>
      <c r="B79" s="52" t="s">
        <v>178</v>
      </c>
      <c r="C79" s="58">
        <v>40</v>
      </c>
      <c r="D79" s="52" t="s">
        <v>144</v>
      </c>
      <c r="E79" s="52" t="s">
        <v>90</v>
      </c>
      <c r="F79" s="57">
        <v>3.3333333333333335</v>
      </c>
      <c r="G79" s="61">
        <f t="shared" si="2"/>
        <v>8.3333333333333339</v>
      </c>
      <c r="H79" s="58">
        <v>120</v>
      </c>
      <c r="I79" s="60">
        <f t="shared" si="3"/>
        <v>300</v>
      </c>
      <c r="K79" s="52" t="s">
        <v>46</v>
      </c>
      <c r="L79" s="57">
        <v>5.8333333333333339</v>
      </c>
      <c r="M79" s="52">
        <v>210</v>
      </c>
    </row>
    <row r="80" spans="1:13" ht="26.1" customHeight="1">
      <c r="A80" s="52" t="s">
        <v>79</v>
      </c>
      <c r="B80" s="52" t="s">
        <v>178</v>
      </c>
      <c r="C80" s="58">
        <v>40</v>
      </c>
      <c r="D80" s="52" t="s">
        <v>145</v>
      </c>
      <c r="E80" s="52" t="s">
        <v>90</v>
      </c>
      <c r="F80" s="57">
        <v>3.3333333333333335</v>
      </c>
      <c r="G80" s="61">
        <f t="shared" si="2"/>
        <v>8.3333333333333339</v>
      </c>
      <c r="H80" s="58">
        <v>120</v>
      </c>
      <c r="I80" s="60">
        <f t="shared" si="3"/>
        <v>300</v>
      </c>
      <c r="K80" s="52" t="s">
        <v>74</v>
      </c>
      <c r="L80" s="57">
        <v>11.666666666666668</v>
      </c>
      <c r="M80" s="52">
        <v>420</v>
      </c>
    </row>
    <row r="81" spans="1:13" ht="26.1" customHeight="1">
      <c r="A81" s="52" t="s">
        <v>44</v>
      </c>
      <c r="B81" s="52" t="s">
        <v>53</v>
      </c>
      <c r="C81" s="58">
        <v>40</v>
      </c>
      <c r="D81" s="52" t="s">
        <v>93</v>
      </c>
      <c r="E81" s="52" t="s">
        <v>90</v>
      </c>
      <c r="F81" s="57">
        <v>1.6666666666666667</v>
      </c>
      <c r="G81" s="61">
        <f t="shared" si="2"/>
        <v>8.3333333333333339</v>
      </c>
      <c r="H81" s="58">
        <v>60</v>
      </c>
      <c r="I81" s="60">
        <f t="shared" si="3"/>
        <v>300</v>
      </c>
      <c r="K81" s="52" t="s">
        <v>76</v>
      </c>
      <c r="L81" s="57">
        <v>1.6666666666666667</v>
      </c>
      <c r="M81" s="52">
        <v>60</v>
      </c>
    </row>
    <row r="82" spans="1:13" ht="26.1" customHeight="1">
      <c r="A82" s="52" t="s">
        <v>44</v>
      </c>
      <c r="B82" s="52" t="s">
        <v>53</v>
      </c>
      <c r="C82" s="58">
        <v>40</v>
      </c>
      <c r="D82" s="52" t="s">
        <v>98</v>
      </c>
      <c r="E82" s="52" t="s">
        <v>509</v>
      </c>
      <c r="F82" s="57">
        <v>1.6666666666666667</v>
      </c>
      <c r="G82" s="61">
        <f t="shared" si="2"/>
        <v>8.3333333333333339</v>
      </c>
      <c r="H82" s="58">
        <v>60</v>
      </c>
      <c r="I82" s="60">
        <f t="shared" si="3"/>
        <v>300</v>
      </c>
      <c r="K82" s="52" t="s">
        <v>47</v>
      </c>
      <c r="L82" s="57">
        <v>8.3333333333333339</v>
      </c>
      <c r="M82" s="52">
        <v>300</v>
      </c>
    </row>
    <row r="83" spans="1:13" ht="26.1" customHeight="1">
      <c r="A83" s="52" t="s">
        <v>44</v>
      </c>
      <c r="B83" s="52" t="s">
        <v>53</v>
      </c>
      <c r="C83" s="58">
        <v>40</v>
      </c>
      <c r="D83" s="52" t="s">
        <v>95</v>
      </c>
      <c r="E83" s="52" t="s">
        <v>90</v>
      </c>
      <c r="F83" s="57">
        <v>3.3333333333333335</v>
      </c>
      <c r="G83" s="61">
        <f t="shared" si="2"/>
        <v>8.3333333333333339</v>
      </c>
      <c r="H83" s="58">
        <v>120</v>
      </c>
      <c r="I83" s="60">
        <f t="shared" si="3"/>
        <v>300</v>
      </c>
      <c r="K83" s="52" t="s">
        <v>48</v>
      </c>
      <c r="L83" s="57">
        <v>9.1666666666666661</v>
      </c>
      <c r="M83" s="52">
        <v>330</v>
      </c>
    </row>
    <row r="84" spans="1:13" ht="26.1" customHeight="1">
      <c r="A84" s="52" t="s">
        <v>44</v>
      </c>
      <c r="B84" s="52" t="s">
        <v>53</v>
      </c>
      <c r="C84" s="58">
        <v>40</v>
      </c>
      <c r="D84" s="52" t="s">
        <v>96</v>
      </c>
      <c r="E84" s="52" t="s">
        <v>90</v>
      </c>
      <c r="F84" s="57">
        <v>1.6666666666666667</v>
      </c>
      <c r="G84" s="61">
        <f t="shared" si="2"/>
        <v>8.3333333333333339</v>
      </c>
      <c r="H84" s="58">
        <v>60</v>
      </c>
      <c r="I84" s="60">
        <f t="shared" si="3"/>
        <v>300</v>
      </c>
      <c r="K84" s="52" t="s">
        <v>71</v>
      </c>
      <c r="L84" s="57">
        <v>5.8333333333333339</v>
      </c>
      <c r="M84" s="52">
        <v>210</v>
      </c>
    </row>
    <row r="85" spans="1:13" ht="26.1" customHeight="1">
      <c r="A85" s="52" t="s">
        <v>45</v>
      </c>
      <c r="B85" s="52" t="s">
        <v>54</v>
      </c>
      <c r="C85" s="58">
        <v>40</v>
      </c>
      <c r="D85" s="52" t="s">
        <v>498</v>
      </c>
      <c r="E85" s="52" t="s">
        <v>507</v>
      </c>
      <c r="F85" s="57">
        <v>3.3333333333333335</v>
      </c>
      <c r="G85" s="61">
        <f t="shared" si="2"/>
        <v>10</v>
      </c>
      <c r="H85" s="58">
        <v>120</v>
      </c>
      <c r="I85" s="60">
        <f t="shared" si="3"/>
        <v>360</v>
      </c>
      <c r="K85" s="52" t="s">
        <v>77</v>
      </c>
      <c r="L85" s="57">
        <v>6.666666666666667</v>
      </c>
      <c r="M85" s="52">
        <v>240</v>
      </c>
    </row>
    <row r="86" spans="1:13" ht="26.1" customHeight="1">
      <c r="A86" s="52" t="s">
        <v>45</v>
      </c>
      <c r="B86" s="52" t="s">
        <v>54</v>
      </c>
      <c r="C86" s="58">
        <v>40</v>
      </c>
      <c r="D86" s="52" t="s">
        <v>103</v>
      </c>
      <c r="E86" s="52" t="s">
        <v>509</v>
      </c>
      <c r="F86" s="57">
        <v>1.6666666666666667</v>
      </c>
      <c r="G86" s="61">
        <f t="shared" si="2"/>
        <v>10</v>
      </c>
      <c r="H86" s="58">
        <v>60</v>
      </c>
      <c r="I86" s="60">
        <f t="shared" si="3"/>
        <v>360</v>
      </c>
      <c r="K86" s="52" t="s">
        <v>49</v>
      </c>
      <c r="L86" s="57">
        <v>8.3333333333333339</v>
      </c>
      <c r="M86" s="52">
        <v>300</v>
      </c>
    </row>
    <row r="87" spans="1:13" ht="26.1" customHeight="1">
      <c r="A87" s="52" t="s">
        <v>45</v>
      </c>
      <c r="B87" s="52" t="s">
        <v>54</v>
      </c>
      <c r="C87" s="58">
        <v>40</v>
      </c>
      <c r="D87" s="52" t="s">
        <v>101</v>
      </c>
      <c r="E87" s="52" t="s">
        <v>90</v>
      </c>
      <c r="F87" s="57">
        <v>3.3333333333333335</v>
      </c>
      <c r="G87" s="61">
        <f t="shared" si="2"/>
        <v>10</v>
      </c>
      <c r="H87" s="58">
        <v>120</v>
      </c>
      <c r="I87" s="60">
        <f t="shared" si="3"/>
        <v>360</v>
      </c>
      <c r="K87" s="52" t="s">
        <v>50</v>
      </c>
      <c r="L87" s="57">
        <v>10.000000000000002</v>
      </c>
      <c r="M87" s="52">
        <v>360</v>
      </c>
    </row>
    <row r="88" spans="1:13" ht="26.1" customHeight="1">
      <c r="A88" s="52" t="s">
        <v>45</v>
      </c>
      <c r="B88" s="52" t="s">
        <v>54</v>
      </c>
      <c r="C88" s="58">
        <v>40</v>
      </c>
      <c r="D88" s="52" t="s">
        <v>99</v>
      </c>
      <c r="E88" s="52" t="s">
        <v>90</v>
      </c>
      <c r="F88" s="57">
        <v>1.6666666666666667</v>
      </c>
      <c r="G88" s="61">
        <f t="shared" si="2"/>
        <v>10</v>
      </c>
      <c r="H88" s="58">
        <v>60</v>
      </c>
      <c r="I88" s="60">
        <f t="shared" si="3"/>
        <v>360</v>
      </c>
      <c r="K88" s="52" t="s">
        <v>51</v>
      </c>
      <c r="L88" s="57">
        <v>13.333333333333334</v>
      </c>
      <c r="M88" s="52">
        <v>480</v>
      </c>
    </row>
    <row r="89" spans="1:13" ht="26.1" customHeight="1">
      <c r="A89" s="52" t="s">
        <v>75</v>
      </c>
      <c r="B89" s="52" t="s">
        <v>59</v>
      </c>
      <c r="C89" s="58">
        <v>40</v>
      </c>
      <c r="D89" s="52" t="s">
        <v>64</v>
      </c>
      <c r="E89" s="52" t="s">
        <v>507</v>
      </c>
      <c r="F89" s="57">
        <v>1.6666666666666667</v>
      </c>
      <c r="G89" s="61">
        <f t="shared" si="2"/>
        <v>1.6666666666666667</v>
      </c>
      <c r="H89" s="58">
        <v>60</v>
      </c>
      <c r="I89" s="60">
        <f t="shared" si="3"/>
        <v>60</v>
      </c>
      <c r="K89" s="52" t="s">
        <v>78</v>
      </c>
      <c r="L89" s="57">
        <v>12.500000000000002</v>
      </c>
      <c r="M89" s="52">
        <v>450</v>
      </c>
    </row>
    <row r="90" spans="1:13" ht="26.1" customHeight="1">
      <c r="A90" s="52" t="s">
        <v>46</v>
      </c>
      <c r="B90" s="52" t="s">
        <v>56</v>
      </c>
      <c r="C90" s="58">
        <v>40</v>
      </c>
      <c r="D90" s="52" t="s">
        <v>104</v>
      </c>
      <c r="E90" s="52" t="s">
        <v>90</v>
      </c>
      <c r="F90" s="57">
        <v>1.6666666666666667</v>
      </c>
      <c r="G90" s="61">
        <f t="shared" si="2"/>
        <v>5.8333333333333339</v>
      </c>
      <c r="H90" s="58">
        <v>60</v>
      </c>
      <c r="I90" s="60">
        <f t="shared" si="3"/>
        <v>210</v>
      </c>
    </row>
    <row r="91" spans="1:13" ht="26.1" customHeight="1">
      <c r="A91" s="52" t="s">
        <v>46</v>
      </c>
      <c r="B91" s="52" t="s">
        <v>56</v>
      </c>
      <c r="C91" s="58">
        <v>40</v>
      </c>
      <c r="D91" s="52" t="s">
        <v>107</v>
      </c>
      <c r="E91" s="52" t="s">
        <v>90</v>
      </c>
      <c r="F91" s="57">
        <v>4.166666666666667</v>
      </c>
      <c r="G91" s="61">
        <f t="shared" si="2"/>
        <v>5.8333333333333339</v>
      </c>
      <c r="H91" s="58">
        <v>150</v>
      </c>
      <c r="I91" s="60">
        <f t="shared" si="3"/>
        <v>210</v>
      </c>
    </row>
    <row r="92" spans="1:13" ht="26.1" customHeight="1">
      <c r="A92" s="52" t="s">
        <v>74</v>
      </c>
      <c r="B92" s="52" t="s">
        <v>173</v>
      </c>
      <c r="C92" s="58">
        <v>40</v>
      </c>
      <c r="D92" s="52" t="s">
        <v>63</v>
      </c>
      <c r="E92" s="52" t="s">
        <v>507</v>
      </c>
      <c r="F92" s="57">
        <v>2.5000000000000004</v>
      </c>
      <c r="G92" s="61">
        <f t="shared" si="2"/>
        <v>11.666666666666668</v>
      </c>
      <c r="H92" s="58">
        <v>90</v>
      </c>
      <c r="I92" s="60">
        <f t="shared" si="3"/>
        <v>420</v>
      </c>
    </row>
    <row r="93" spans="1:13" ht="26.1" customHeight="1">
      <c r="A93" s="52" t="s">
        <v>74</v>
      </c>
      <c r="B93" s="52" t="s">
        <v>173</v>
      </c>
      <c r="C93" s="58">
        <v>40</v>
      </c>
      <c r="D93" s="52" t="s">
        <v>149</v>
      </c>
      <c r="E93" s="52" t="s">
        <v>90</v>
      </c>
      <c r="F93" s="57">
        <v>3.3333333333333335</v>
      </c>
      <c r="G93" s="61">
        <f t="shared" si="2"/>
        <v>11.666666666666668</v>
      </c>
      <c r="H93" s="58">
        <v>120</v>
      </c>
      <c r="I93" s="60">
        <f t="shared" si="3"/>
        <v>420</v>
      </c>
    </row>
    <row r="94" spans="1:13" ht="26.1" customHeight="1">
      <c r="A94" s="52" t="s">
        <v>74</v>
      </c>
      <c r="B94" s="52" t="s">
        <v>173</v>
      </c>
      <c r="C94" s="58">
        <v>40</v>
      </c>
      <c r="D94" s="52" t="s">
        <v>146</v>
      </c>
      <c r="E94" s="52" t="s">
        <v>90</v>
      </c>
      <c r="F94" s="57">
        <v>0.83333333333333337</v>
      </c>
      <c r="G94" s="61">
        <f t="shared" si="2"/>
        <v>11.666666666666668</v>
      </c>
      <c r="H94" s="58">
        <v>30</v>
      </c>
      <c r="I94" s="60">
        <f t="shared" si="3"/>
        <v>420</v>
      </c>
    </row>
    <row r="95" spans="1:13" ht="26.1" customHeight="1">
      <c r="A95" s="52" t="s">
        <v>74</v>
      </c>
      <c r="B95" s="52" t="s">
        <v>173</v>
      </c>
      <c r="C95" s="58">
        <v>40</v>
      </c>
      <c r="D95" s="52" t="s">
        <v>146</v>
      </c>
      <c r="E95" s="52" t="s">
        <v>90</v>
      </c>
      <c r="F95" s="57">
        <v>0.83333333333333337</v>
      </c>
      <c r="G95" s="61">
        <f t="shared" si="2"/>
        <v>11.666666666666668</v>
      </c>
      <c r="H95" s="58">
        <v>30</v>
      </c>
      <c r="I95" s="60">
        <f t="shared" si="3"/>
        <v>420</v>
      </c>
    </row>
    <row r="96" spans="1:13" ht="26.1" customHeight="1">
      <c r="A96" s="52" t="s">
        <v>74</v>
      </c>
      <c r="B96" s="52" t="s">
        <v>173</v>
      </c>
      <c r="C96" s="58">
        <v>40</v>
      </c>
      <c r="D96" s="52" t="s">
        <v>151</v>
      </c>
      <c r="E96" s="52" t="s">
        <v>90</v>
      </c>
      <c r="F96" s="57">
        <v>3.3333333333333335</v>
      </c>
      <c r="G96" s="61">
        <f t="shared" si="2"/>
        <v>11.666666666666668</v>
      </c>
      <c r="H96" s="58">
        <v>120</v>
      </c>
      <c r="I96" s="60">
        <f t="shared" si="3"/>
        <v>420</v>
      </c>
    </row>
    <row r="97" spans="1:9" ht="26.1" customHeight="1">
      <c r="A97" s="52" t="s">
        <v>74</v>
      </c>
      <c r="B97" s="52" t="s">
        <v>173</v>
      </c>
      <c r="C97" s="58">
        <v>40</v>
      </c>
      <c r="D97" s="52" t="s">
        <v>148</v>
      </c>
      <c r="E97" s="52" t="s">
        <v>90</v>
      </c>
      <c r="F97" s="57">
        <v>0.83333333333333337</v>
      </c>
      <c r="G97" s="61">
        <f t="shared" si="2"/>
        <v>11.666666666666668</v>
      </c>
      <c r="H97" s="58">
        <v>30</v>
      </c>
      <c r="I97" s="60">
        <f t="shared" si="3"/>
        <v>420</v>
      </c>
    </row>
    <row r="98" spans="1:9" ht="26.1" customHeight="1">
      <c r="A98" s="52" t="s">
        <v>76</v>
      </c>
      <c r="B98" s="52" t="s">
        <v>59</v>
      </c>
      <c r="C98" s="58">
        <v>40</v>
      </c>
      <c r="D98" s="52" t="s">
        <v>65</v>
      </c>
      <c r="E98" s="52" t="s">
        <v>507</v>
      </c>
      <c r="F98" s="57">
        <v>1.6666666666666667</v>
      </c>
      <c r="G98" s="61">
        <f t="shared" si="2"/>
        <v>1.6666666666666667</v>
      </c>
      <c r="H98" s="58">
        <v>60</v>
      </c>
      <c r="I98" s="60">
        <f t="shared" si="3"/>
        <v>60</v>
      </c>
    </row>
    <row r="99" spans="1:9" ht="26.1" customHeight="1">
      <c r="A99" s="52" t="s">
        <v>47</v>
      </c>
      <c r="B99" s="52" t="s">
        <v>55</v>
      </c>
      <c r="C99" s="58">
        <v>40</v>
      </c>
      <c r="D99" s="52" t="s">
        <v>43</v>
      </c>
      <c r="E99" s="52" t="s">
        <v>90</v>
      </c>
      <c r="F99" s="57">
        <v>1.6666666666666667</v>
      </c>
      <c r="G99" s="61">
        <f t="shared" si="2"/>
        <v>8.3333333333333339</v>
      </c>
      <c r="H99" s="58">
        <v>60</v>
      </c>
      <c r="I99" s="60">
        <f t="shared" si="3"/>
        <v>300</v>
      </c>
    </row>
    <row r="100" spans="1:9" ht="26.1" customHeight="1">
      <c r="A100" s="52" t="s">
        <v>47</v>
      </c>
      <c r="B100" s="52" t="s">
        <v>55</v>
      </c>
      <c r="C100" s="58">
        <v>40</v>
      </c>
      <c r="D100" s="52" t="s">
        <v>111</v>
      </c>
      <c r="E100" s="52" t="s">
        <v>90</v>
      </c>
      <c r="F100" s="57">
        <v>3.3333333333333335</v>
      </c>
      <c r="G100" s="61">
        <f t="shared" si="2"/>
        <v>8.3333333333333339</v>
      </c>
      <c r="H100" s="58">
        <v>120</v>
      </c>
      <c r="I100" s="60">
        <f t="shared" si="3"/>
        <v>300</v>
      </c>
    </row>
    <row r="101" spans="1:9" ht="26.1" customHeight="1">
      <c r="A101" s="52" t="s">
        <v>47</v>
      </c>
      <c r="B101" s="52" t="s">
        <v>55</v>
      </c>
      <c r="C101" s="58">
        <v>40</v>
      </c>
      <c r="D101" s="52" t="s">
        <v>113</v>
      </c>
      <c r="E101" s="52" t="s">
        <v>90</v>
      </c>
      <c r="F101" s="57">
        <v>3.3333333333333335</v>
      </c>
      <c r="G101" s="61">
        <f t="shared" si="2"/>
        <v>8.3333333333333339</v>
      </c>
      <c r="H101" s="58">
        <v>120</v>
      </c>
      <c r="I101" s="60">
        <f t="shared" si="3"/>
        <v>300</v>
      </c>
    </row>
    <row r="102" spans="1:9" ht="26.1" customHeight="1">
      <c r="A102" s="52" t="s">
        <v>48</v>
      </c>
      <c r="B102" s="52" t="s">
        <v>52</v>
      </c>
      <c r="C102" s="58">
        <v>40</v>
      </c>
      <c r="D102" s="52" t="s">
        <v>120</v>
      </c>
      <c r="E102" s="52" t="s">
        <v>509</v>
      </c>
      <c r="F102" s="57">
        <v>1.6666666666666667</v>
      </c>
      <c r="G102" s="61">
        <f t="shared" si="2"/>
        <v>9.1666666666666661</v>
      </c>
      <c r="H102" s="58">
        <v>60</v>
      </c>
      <c r="I102" s="60">
        <f t="shared" si="3"/>
        <v>330</v>
      </c>
    </row>
    <row r="103" spans="1:9" ht="26.1" customHeight="1">
      <c r="A103" s="52" t="s">
        <v>48</v>
      </c>
      <c r="B103" s="52" t="s">
        <v>52</v>
      </c>
      <c r="C103" s="58">
        <v>40</v>
      </c>
      <c r="D103" s="52" t="s">
        <v>116</v>
      </c>
      <c r="E103" s="52" t="s">
        <v>90</v>
      </c>
      <c r="F103" s="57">
        <v>3.3333333333333335</v>
      </c>
      <c r="G103" s="61">
        <f t="shared" si="2"/>
        <v>9.1666666666666661</v>
      </c>
      <c r="H103" s="58">
        <v>120</v>
      </c>
      <c r="I103" s="60">
        <f t="shared" si="3"/>
        <v>330</v>
      </c>
    </row>
    <row r="104" spans="1:9" ht="26.1" customHeight="1">
      <c r="A104" s="52" t="s">
        <v>48</v>
      </c>
      <c r="B104" s="52" t="s">
        <v>52</v>
      </c>
      <c r="C104" s="58">
        <v>40</v>
      </c>
      <c r="D104" s="52" t="s">
        <v>118</v>
      </c>
      <c r="E104" s="52" t="s">
        <v>90</v>
      </c>
      <c r="F104" s="57">
        <v>2.5000000000000004</v>
      </c>
      <c r="G104" s="61">
        <f t="shared" si="2"/>
        <v>9.1666666666666661</v>
      </c>
      <c r="H104" s="58">
        <v>90</v>
      </c>
      <c r="I104" s="60">
        <f t="shared" si="3"/>
        <v>330</v>
      </c>
    </row>
    <row r="105" spans="1:9" ht="26.1" customHeight="1">
      <c r="A105" s="52" t="s">
        <v>48</v>
      </c>
      <c r="B105" s="52" t="s">
        <v>52</v>
      </c>
      <c r="C105" s="58">
        <v>40</v>
      </c>
      <c r="D105" s="52" t="s">
        <v>117</v>
      </c>
      <c r="E105" s="52" t="s">
        <v>90</v>
      </c>
      <c r="F105" s="57">
        <v>1.6666666666666667</v>
      </c>
      <c r="G105" s="61">
        <f t="shared" si="2"/>
        <v>9.1666666666666661</v>
      </c>
      <c r="H105" s="58">
        <v>60</v>
      </c>
      <c r="I105" s="60">
        <f t="shared" si="3"/>
        <v>330</v>
      </c>
    </row>
    <row r="106" spans="1:9" ht="26.1" customHeight="1">
      <c r="A106" s="52" t="s">
        <v>71</v>
      </c>
      <c r="B106" s="52" t="s">
        <v>174</v>
      </c>
      <c r="C106" s="58">
        <v>40</v>
      </c>
      <c r="D106" s="52" t="s">
        <v>62</v>
      </c>
      <c r="E106" s="52" t="s">
        <v>507</v>
      </c>
      <c r="F106" s="57">
        <v>0.83333333333333337</v>
      </c>
      <c r="G106" s="61">
        <f t="shared" si="2"/>
        <v>5.8333333333333339</v>
      </c>
      <c r="H106" s="58">
        <v>30</v>
      </c>
      <c r="I106" s="60">
        <f t="shared" si="3"/>
        <v>210</v>
      </c>
    </row>
    <row r="107" spans="1:9" ht="26.1" customHeight="1">
      <c r="A107" s="52" t="s">
        <v>71</v>
      </c>
      <c r="B107" s="52" t="s">
        <v>174</v>
      </c>
      <c r="C107" s="58">
        <v>40</v>
      </c>
      <c r="D107" s="52" t="s">
        <v>70</v>
      </c>
      <c r="E107" s="52" t="s">
        <v>507</v>
      </c>
      <c r="F107" s="57">
        <v>0.83333333333333337</v>
      </c>
      <c r="G107" s="61">
        <f t="shared" si="2"/>
        <v>5.8333333333333339</v>
      </c>
      <c r="H107" s="58">
        <v>30</v>
      </c>
      <c r="I107" s="60">
        <f t="shared" si="3"/>
        <v>210</v>
      </c>
    </row>
    <row r="108" spans="1:9" ht="26.1" customHeight="1">
      <c r="A108" s="52" t="s">
        <v>71</v>
      </c>
      <c r="B108" s="52" t="s">
        <v>174</v>
      </c>
      <c r="C108" s="58">
        <v>40</v>
      </c>
      <c r="D108" s="52" t="s">
        <v>153</v>
      </c>
      <c r="E108" s="52" t="s">
        <v>90</v>
      </c>
      <c r="F108" s="57">
        <v>2.5000000000000004</v>
      </c>
      <c r="G108" s="61">
        <f t="shared" si="2"/>
        <v>5.8333333333333339</v>
      </c>
      <c r="H108" s="58">
        <v>90</v>
      </c>
      <c r="I108" s="60">
        <f t="shared" si="3"/>
        <v>210</v>
      </c>
    </row>
    <row r="109" spans="1:9" ht="26.1" customHeight="1">
      <c r="A109" s="52" t="s">
        <v>71</v>
      </c>
      <c r="B109" s="52" t="s">
        <v>174</v>
      </c>
      <c r="C109" s="58">
        <v>40</v>
      </c>
      <c r="D109" s="52" t="s">
        <v>152</v>
      </c>
      <c r="E109" s="52" t="s">
        <v>90</v>
      </c>
      <c r="F109" s="57">
        <v>1.6666666666666667</v>
      </c>
      <c r="G109" s="61">
        <f t="shared" si="2"/>
        <v>5.8333333333333339</v>
      </c>
      <c r="H109" s="58">
        <v>60</v>
      </c>
      <c r="I109" s="60">
        <f t="shared" si="3"/>
        <v>210</v>
      </c>
    </row>
    <row r="110" spans="1:9" ht="26.1" customHeight="1">
      <c r="A110" s="52" t="s">
        <v>77</v>
      </c>
      <c r="B110" s="52" t="s">
        <v>176</v>
      </c>
      <c r="C110" s="58">
        <v>40</v>
      </c>
      <c r="D110" s="52" t="s">
        <v>66</v>
      </c>
      <c r="E110" s="52" t="s">
        <v>507</v>
      </c>
      <c r="F110" s="57">
        <v>1.6666666666666667</v>
      </c>
      <c r="G110" s="61">
        <f t="shared" si="2"/>
        <v>6.666666666666667</v>
      </c>
      <c r="H110" s="58">
        <v>60</v>
      </c>
      <c r="I110" s="60">
        <f t="shared" si="3"/>
        <v>240</v>
      </c>
    </row>
    <row r="111" spans="1:9" ht="26.1" customHeight="1">
      <c r="A111" s="52" t="s">
        <v>77</v>
      </c>
      <c r="B111" s="52" t="s">
        <v>176</v>
      </c>
      <c r="C111" s="58">
        <v>40</v>
      </c>
      <c r="D111" s="52" t="s">
        <v>179</v>
      </c>
      <c r="E111" s="52" t="s">
        <v>507</v>
      </c>
      <c r="F111" s="57">
        <v>3.3333333333333335</v>
      </c>
      <c r="G111" s="61">
        <f t="shared" si="2"/>
        <v>6.666666666666667</v>
      </c>
      <c r="H111" s="58">
        <v>120</v>
      </c>
      <c r="I111" s="60">
        <f t="shared" si="3"/>
        <v>240</v>
      </c>
    </row>
    <row r="112" spans="1:9" ht="26.1" customHeight="1">
      <c r="A112" s="52" t="s">
        <v>77</v>
      </c>
      <c r="B112" s="52" t="s">
        <v>176</v>
      </c>
      <c r="C112" s="58">
        <v>40</v>
      </c>
      <c r="D112" s="52" t="s">
        <v>155</v>
      </c>
      <c r="E112" s="52" t="s">
        <v>509</v>
      </c>
      <c r="F112" s="57">
        <v>1.6666666666666667</v>
      </c>
      <c r="G112" s="61">
        <f t="shared" si="2"/>
        <v>6.666666666666667</v>
      </c>
      <c r="H112" s="58">
        <v>60</v>
      </c>
      <c r="I112" s="60">
        <f t="shared" si="3"/>
        <v>240</v>
      </c>
    </row>
    <row r="113" spans="1:9" ht="26.1" customHeight="1">
      <c r="A113" s="52" t="s">
        <v>49</v>
      </c>
      <c r="B113" s="52" t="s">
        <v>177</v>
      </c>
      <c r="C113" s="58">
        <v>40</v>
      </c>
      <c r="D113" s="52" t="s">
        <v>36</v>
      </c>
      <c r="E113" s="52" t="s">
        <v>507</v>
      </c>
      <c r="F113" s="57">
        <v>1.6666666666666667</v>
      </c>
      <c r="G113" s="61">
        <f t="shared" si="2"/>
        <v>8.3333333333333339</v>
      </c>
      <c r="H113" s="58">
        <v>60</v>
      </c>
      <c r="I113" s="60">
        <f t="shared" si="3"/>
        <v>300</v>
      </c>
    </row>
    <row r="114" spans="1:9" ht="26.1" customHeight="1">
      <c r="A114" s="52" t="s">
        <v>49</v>
      </c>
      <c r="B114" s="52" t="s">
        <v>177</v>
      </c>
      <c r="C114" s="58">
        <v>40</v>
      </c>
      <c r="D114" s="52" t="s">
        <v>124</v>
      </c>
      <c r="E114" s="52" t="s">
        <v>90</v>
      </c>
      <c r="F114" s="57">
        <v>3.3333333333333335</v>
      </c>
      <c r="G114" s="61">
        <f t="shared" si="2"/>
        <v>8.3333333333333339</v>
      </c>
      <c r="H114" s="58">
        <v>120</v>
      </c>
      <c r="I114" s="60">
        <f t="shared" si="3"/>
        <v>300</v>
      </c>
    </row>
    <row r="115" spans="1:9" ht="26.1" customHeight="1">
      <c r="A115" s="52" t="s">
        <v>49</v>
      </c>
      <c r="B115" s="62" t="s">
        <v>177</v>
      </c>
      <c r="C115" s="58">
        <v>40</v>
      </c>
      <c r="D115" s="52" t="s">
        <v>125</v>
      </c>
      <c r="E115" s="52" t="s">
        <v>509</v>
      </c>
      <c r="F115" s="57">
        <v>3.3333333333333335</v>
      </c>
      <c r="G115" s="61">
        <f t="shared" si="2"/>
        <v>8.3333333333333339</v>
      </c>
      <c r="H115" s="58">
        <v>120</v>
      </c>
      <c r="I115" s="60">
        <f t="shared" si="3"/>
        <v>300</v>
      </c>
    </row>
    <row r="116" spans="1:9" ht="26.1" customHeight="1">
      <c r="A116" s="52" t="s">
        <v>50</v>
      </c>
      <c r="B116" s="62" t="s">
        <v>182</v>
      </c>
      <c r="C116" s="58">
        <v>40</v>
      </c>
      <c r="D116" s="52" t="s">
        <v>499</v>
      </c>
      <c r="E116" s="52" t="s">
        <v>507</v>
      </c>
      <c r="F116" s="57">
        <v>1.6666666666666667</v>
      </c>
      <c r="G116" s="61">
        <f t="shared" si="2"/>
        <v>10.000000000000002</v>
      </c>
      <c r="H116" s="58">
        <v>60</v>
      </c>
      <c r="I116" s="60">
        <f t="shared" si="3"/>
        <v>360</v>
      </c>
    </row>
    <row r="117" spans="1:9" ht="26.1" customHeight="1">
      <c r="A117" s="52" t="s">
        <v>50</v>
      </c>
      <c r="B117" s="62" t="s">
        <v>182</v>
      </c>
      <c r="C117" s="58">
        <v>40</v>
      </c>
      <c r="D117" s="52" t="s">
        <v>130</v>
      </c>
      <c r="E117" s="52" t="s">
        <v>90</v>
      </c>
      <c r="F117" s="57">
        <v>4.166666666666667</v>
      </c>
      <c r="G117" s="61">
        <f t="shared" si="2"/>
        <v>10.000000000000002</v>
      </c>
      <c r="H117" s="58">
        <v>150</v>
      </c>
      <c r="I117" s="60">
        <f t="shared" si="3"/>
        <v>360</v>
      </c>
    </row>
    <row r="118" spans="1:9" ht="26.1" customHeight="1">
      <c r="A118" s="52" t="s">
        <v>50</v>
      </c>
      <c r="B118" s="62" t="s">
        <v>182</v>
      </c>
      <c r="C118" s="58">
        <v>40</v>
      </c>
      <c r="D118" s="52" t="s">
        <v>128</v>
      </c>
      <c r="E118" s="52" t="s">
        <v>90</v>
      </c>
      <c r="F118" s="57">
        <v>1.6666666666666667</v>
      </c>
      <c r="G118" s="61">
        <f t="shared" si="2"/>
        <v>10.000000000000002</v>
      </c>
      <c r="H118" s="58">
        <v>60</v>
      </c>
      <c r="I118" s="60">
        <f t="shared" si="3"/>
        <v>360</v>
      </c>
    </row>
    <row r="119" spans="1:9" ht="26.1" customHeight="1">
      <c r="A119" s="52" t="s">
        <v>50</v>
      </c>
      <c r="B119" s="52" t="s">
        <v>182</v>
      </c>
      <c r="C119" s="58">
        <v>40</v>
      </c>
      <c r="D119" s="52" t="s">
        <v>132</v>
      </c>
      <c r="E119" s="52" t="s">
        <v>90</v>
      </c>
      <c r="F119" s="57">
        <v>2.5000000000000004</v>
      </c>
      <c r="G119" s="61">
        <f t="shared" si="2"/>
        <v>10.000000000000002</v>
      </c>
      <c r="H119" s="58">
        <v>90</v>
      </c>
      <c r="I119" s="60">
        <f t="shared" si="3"/>
        <v>360</v>
      </c>
    </row>
    <row r="120" spans="1:9" ht="26.1" customHeight="1">
      <c r="A120" s="52" t="s">
        <v>51</v>
      </c>
      <c r="B120" s="52" t="s">
        <v>52</v>
      </c>
      <c r="C120" s="58">
        <v>40</v>
      </c>
      <c r="D120" s="52" t="s">
        <v>135</v>
      </c>
      <c r="E120" s="52" t="s">
        <v>90</v>
      </c>
      <c r="F120" s="57">
        <v>3.3333333333333335</v>
      </c>
      <c r="G120" s="61">
        <f t="shared" si="2"/>
        <v>13.333333333333334</v>
      </c>
      <c r="H120" s="58">
        <v>120</v>
      </c>
      <c r="I120" s="60">
        <f t="shared" si="3"/>
        <v>480</v>
      </c>
    </row>
    <row r="121" spans="1:9" ht="26.1" customHeight="1">
      <c r="A121" s="52" t="s">
        <v>51</v>
      </c>
      <c r="B121" s="52" t="s">
        <v>52</v>
      </c>
      <c r="C121" s="58">
        <v>40</v>
      </c>
      <c r="D121" s="52" t="s">
        <v>138</v>
      </c>
      <c r="E121" s="52" t="s">
        <v>509</v>
      </c>
      <c r="F121" s="57">
        <v>3.3333333333333335</v>
      </c>
      <c r="G121" s="61">
        <f t="shared" si="2"/>
        <v>13.333333333333334</v>
      </c>
      <c r="H121" s="58">
        <v>120</v>
      </c>
      <c r="I121" s="60">
        <f t="shared" si="3"/>
        <v>480</v>
      </c>
    </row>
    <row r="122" spans="1:9" ht="26.1" customHeight="1">
      <c r="A122" s="52" t="s">
        <v>51</v>
      </c>
      <c r="B122" s="52" t="s">
        <v>52</v>
      </c>
      <c r="C122" s="58">
        <v>40</v>
      </c>
      <c r="D122" s="52" t="s">
        <v>137</v>
      </c>
      <c r="E122" s="52" t="s">
        <v>90</v>
      </c>
      <c r="F122" s="57">
        <v>3.3333333333333335</v>
      </c>
      <c r="G122" s="61">
        <f t="shared" si="2"/>
        <v>13.333333333333334</v>
      </c>
      <c r="H122" s="58">
        <v>120</v>
      </c>
      <c r="I122" s="60">
        <f t="shared" si="3"/>
        <v>480</v>
      </c>
    </row>
    <row r="123" spans="1:9" ht="26.1" customHeight="1">
      <c r="A123" s="52" t="s">
        <v>51</v>
      </c>
      <c r="B123" s="52" t="s">
        <v>52</v>
      </c>
      <c r="C123" s="58">
        <v>40</v>
      </c>
      <c r="D123" s="52" t="s">
        <v>134</v>
      </c>
      <c r="E123" s="52" t="s">
        <v>90</v>
      </c>
      <c r="F123" s="57">
        <v>3.3333333333333335</v>
      </c>
      <c r="G123" s="61">
        <f t="shared" si="2"/>
        <v>13.333333333333334</v>
      </c>
      <c r="H123" s="58">
        <v>120</v>
      </c>
      <c r="I123" s="60">
        <f t="shared" si="3"/>
        <v>480</v>
      </c>
    </row>
    <row r="124" spans="1:9" ht="26.1" customHeight="1">
      <c r="A124" s="52" t="s">
        <v>78</v>
      </c>
      <c r="B124" s="52" t="s">
        <v>175</v>
      </c>
      <c r="C124" s="58">
        <v>40</v>
      </c>
      <c r="D124" s="52" t="s">
        <v>68</v>
      </c>
      <c r="E124" s="52" t="s">
        <v>507</v>
      </c>
      <c r="F124" s="57">
        <v>3.3333333333333335</v>
      </c>
      <c r="G124" s="61">
        <f t="shared" si="2"/>
        <v>12.500000000000002</v>
      </c>
      <c r="H124" s="58">
        <v>120</v>
      </c>
      <c r="I124" s="60">
        <f t="shared" si="3"/>
        <v>450</v>
      </c>
    </row>
    <row r="125" spans="1:9" ht="26.1" customHeight="1">
      <c r="A125" s="52" t="s">
        <v>78</v>
      </c>
      <c r="B125" s="52" t="s">
        <v>175</v>
      </c>
      <c r="C125" s="58">
        <v>40</v>
      </c>
      <c r="D125" s="52" t="s">
        <v>157</v>
      </c>
      <c r="E125" s="52" t="s">
        <v>90</v>
      </c>
      <c r="F125" s="57">
        <v>3.3333333333333335</v>
      </c>
      <c r="G125" s="61">
        <f t="shared" si="2"/>
        <v>12.500000000000002</v>
      </c>
      <c r="H125" s="58">
        <v>120</v>
      </c>
      <c r="I125" s="60">
        <f t="shared" si="3"/>
        <v>450</v>
      </c>
    </row>
    <row r="126" spans="1:9" ht="26.1" customHeight="1">
      <c r="A126" s="52" t="s">
        <v>78</v>
      </c>
      <c r="B126" s="52" t="s">
        <v>175</v>
      </c>
      <c r="C126" s="58">
        <v>40</v>
      </c>
      <c r="D126" s="52" t="s">
        <v>158</v>
      </c>
      <c r="E126" s="52" t="s">
        <v>90</v>
      </c>
      <c r="F126" s="57">
        <v>2.5000000000000004</v>
      </c>
      <c r="G126" s="61">
        <f t="shared" si="2"/>
        <v>12.500000000000002</v>
      </c>
      <c r="H126" s="58">
        <v>90</v>
      </c>
      <c r="I126" s="60">
        <f t="shared" si="3"/>
        <v>450</v>
      </c>
    </row>
    <row r="127" spans="1:9" ht="26.1" customHeight="1">
      <c r="A127" s="52" t="s">
        <v>78</v>
      </c>
      <c r="B127" s="52" t="s">
        <v>175</v>
      </c>
      <c r="C127" s="58">
        <v>40</v>
      </c>
      <c r="D127" s="52" t="s">
        <v>160</v>
      </c>
      <c r="E127" s="52" t="s">
        <v>509</v>
      </c>
      <c r="F127" s="57">
        <v>3.3333333333333335</v>
      </c>
      <c r="G127" s="61">
        <f t="shared" si="2"/>
        <v>12.500000000000002</v>
      </c>
      <c r="H127" s="58">
        <v>120</v>
      </c>
      <c r="I127" s="60">
        <f t="shared" si="3"/>
        <v>450</v>
      </c>
    </row>
    <row r="129" spans="1:13">
      <c r="A129" s="117" t="s">
        <v>166</v>
      </c>
      <c r="B129" s="117"/>
      <c r="C129" s="117"/>
      <c r="D129" s="117"/>
      <c r="E129" s="117"/>
      <c r="F129" s="117"/>
      <c r="G129" s="117"/>
      <c r="H129" s="117"/>
      <c r="I129" s="117"/>
      <c r="L129" s="18"/>
    </row>
    <row r="131" spans="1:13" ht="38.25">
      <c r="A131" s="55" t="s">
        <v>162</v>
      </c>
      <c r="B131" s="30" t="s">
        <v>28</v>
      </c>
      <c r="C131" s="30" t="s">
        <v>163</v>
      </c>
      <c r="D131" s="30" t="s">
        <v>164</v>
      </c>
      <c r="E131" s="30" t="s">
        <v>29</v>
      </c>
      <c r="F131" s="51" t="s">
        <v>30</v>
      </c>
      <c r="G131" s="51" t="s">
        <v>31</v>
      </c>
      <c r="H131" s="30" t="s">
        <v>32</v>
      </c>
      <c r="I131" s="30" t="s">
        <v>33</v>
      </c>
      <c r="K131" s="30" t="s">
        <v>0</v>
      </c>
      <c r="L131" s="51" t="s">
        <v>510</v>
      </c>
      <c r="M131" s="30" t="s">
        <v>511</v>
      </c>
    </row>
    <row r="132" spans="1:13" ht="26.1" customHeight="1">
      <c r="A132" s="52" t="s">
        <v>72</v>
      </c>
      <c r="B132" s="52" t="s">
        <v>59</v>
      </c>
      <c r="C132" s="58">
        <v>40</v>
      </c>
      <c r="D132" s="52" t="s">
        <v>60</v>
      </c>
      <c r="E132" s="52" t="s">
        <v>507</v>
      </c>
      <c r="F132" s="57">
        <v>1.6666666666666667</v>
      </c>
      <c r="G132" s="61">
        <f>VLOOKUP(A132,$K$132:$M$197,2,TRUE)</f>
        <v>3.3333333333333335</v>
      </c>
      <c r="H132" s="58">
        <v>60</v>
      </c>
      <c r="I132" s="60">
        <f>VLOOKUP(A132,$K$132:$M$197,3,TRUE)</f>
        <v>120</v>
      </c>
      <c r="K132" s="52" t="s">
        <v>72</v>
      </c>
      <c r="L132" s="57">
        <v>3.3333333333333335</v>
      </c>
      <c r="M132" s="52">
        <v>120</v>
      </c>
    </row>
    <row r="133" spans="1:13" ht="26.1" customHeight="1">
      <c r="A133" s="52" t="s">
        <v>72</v>
      </c>
      <c r="B133" s="52" t="s">
        <v>59</v>
      </c>
      <c r="C133" s="58">
        <v>40</v>
      </c>
      <c r="D133" s="52" t="s">
        <v>60</v>
      </c>
      <c r="E133" s="52" t="s">
        <v>507</v>
      </c>
      <c r="F133" s="57">
        <v>1.6666666666666667</v>
      </c>
      <c r="G133" s="61">
        <f t="shared" ref="G133:G195" si="4">VLOOKUP(A133,$K$132:$M$197,2,TRUE)</f>
        <v>3.3333333333333335</v>
      </c>
      <c r="H133" s="58">
        <v>60</v>
      </c>
      <c r="I133" s="60">
        <f t="shared" ref="I133:I195" si="5">VLOOKUP(A133,$K$132:$M$197,3,TRUE)</f>
        <v>120</v>
      </c>
      <c r="K133" s="52" t="s">
        <v>81</v>
      </c>
      <c r="L133" s="57">
        <v>6.6666666666666679</v>
      </c>
      <c r="M133" s="52">
        <v>240</v>
      </c>
    </row>
    <row r="134" spans="1:13" ht="26.1" customHeight="1">
      <c r="A134" s="52" t="s">
        <v>81</v>
      </c>
      <c r="B134" s="52" t="s">
        <v>171</v>
      </c>
      <c r="C134" s="58">
        <v>40</v>
      </c>
      <c r="D134" s="52" t="s">
        <v>140</v>
      </c>
      <c r="E134" s="52" t="s">
        <v>90</v>
      </c>
      <c r="F134" s="57">
        <v>5.0000000000000009</v>
      </c>
      <c r="G134" s="61">
        <f t="shared" si="4"/>
        <v>6.6666666666666679</v>
      </c>
      <c r="H134" s="58">
        <v>180</v>
      </c>
      <c r="I134" s="60">
        <f t="shared" si="5"/>
        <v>240</v>
      </c>
      <c r="K134" s="52" t="s">
        <v>80</v>
      </c>
      <c r="L134" s="57">
        <v>10</v>
      </c>
      <c r="M134" s="52">
        <v>360</v>
      </c>
    </row>
    <row r="135" spans="1:13" ht="26.1" customHeight="1">
      <c r="A135" s="52" t="s">
        <v>81</v>
      </c>
      <c r="B135" s="52" t="s">
        <v>171</v>
      </c>
      <c r="C135" s="58">
        <v>40</v>
      </c>
      <c r="D135" s="52" t="s">
        <v>122</v>
      </c>
      <c r="E135" s="52" t="s">
        <v>90</v>
      </c>
      <c r="F135" s="57">
        <v>1.6666666666666667</v>
      </c>
      <c r="G135" s="61">
        <f t="shared" si="4"/>
        <v>6.6666666666666679</v>
      </c>
      <c r="H135" s="58">
        <v>60</v>
      </c>
      <c r="I135" s="60">
        <f t="shared" si="5"/>
        <v>240</v>
      </c>
      <c r="K135" s="52" t="s">
        <v>73</v>
      </c>
      <c r="L135" s="57">
        <v>3.3333333333333335</v>
      </c>
      <c r="M135" s="52">
        <v>120</v>
      </c>
    </row>
    <row r="136" spans="1:13" ht="26.1" customHeight="1">
      <c r="A136" s="52" t="s">
        <v>80</v>
      </c>
      <c r="B136" s="52" t="s">
        <v>172</v>
      </c>
      <c r="C136" s="58">
        <v>40</v>
      </c>
      <c r="D136" s="52" t="s">
        <v>500</v>
      </c>
      <c r="E136" s="52" t="s">
        <v>507</v>
      </c>
      <c r="F136" s="57">
        <v>1.6666666666666667</v>
      </c>
      <c r="G136" s="61">
        <f t="shared" si="4"/>
        <v>10</v>
      </c>
      <c r="H136" s="58">
        <v>60</v>
      </c>
      <c r="I136" s="60">
        <f t="shared" si="5"/>
        <v>360</v>
      </c>
      <c r="K136" s="52" t="s">
        <v>508</v>
      </c>
      <c r="L136" s="57">
        <v>4.166666666666667</v>
      </c>
      <c r="M136" s="52">
        <v>150</v>
      </c>
    </row>
    <row r="137" spans="1:13" ht="26.1" customHeight="1">
      <c r="A137" s="52" t="s">
        <v>80</v>
      </c>
      <c r="B137" s="52" t="s">
        <v>172</v>
      </c>
      <c r="C137" s="58">
        <v>40</v>
      </c>
      <c r="D137" s="52" t="s">
        <v>68</v>
      </c>
      <c r="E137" s="52" t="s">
        <v>507</v>
      </c>
      <c r="F137" s="57">
        <v>2.5000000000000004</v>
      </c>
      <c r="G137" s="61">
        <f t="shared" si="4"/>
        <v>10</v>
      </c>
      <c r="H137" s="58">
        <v>90</v>
      </c>
      <c r="I137" s="60">
        <f t="shared" si="5"/>
        <v>360</v>
      </c>
      <c r="K137" s="52" t="s">
        <v>79</v>
      </c>
      <c r="L137" s="57">
        <v>3.3333333333333335</v>
      </c>
      <c r="M137" s="52">
        <v>120</v>
      </c>
    </row>
    <row r="138" spans="1:13" ht="26.1" customHeight="1">
      <c r="A138" s="52" t="s">
        <v>80</v>
      </c>
      <c r="B138" s="52" t="s">
        <v>172</v>
      </c>
      <c r="C138" s="58">
        <v>40</v>
      </c>
      <c r="D138" s="52" t="s">
        <v>141</v>
      </c>
      <c r="E138" s="52" t="s">
        <v>90</v>
      </c>
      <c r="F138" s="57">
        <v>3.3333333333333335</v>
      </c>
      <c r="G138" s="61">
        <f t="shared" si="4"/>
        <v>10</v>
      </c>
      <c r="H138" s="58">
        <v>120</v>
      </c>
      <c r="I138" s="60">
        <f t="shared" si="5"/>
        <v>360</v>
      </c>
      <c r="K138" s="52" t="s">
        <v>44</v>
      </c>
      <c r="L138" s="57">
        <v>13.333333333333332</v>
      </c>
      <c r="M138" s="52">
        <v>480</v>
      </c>
    </row>
    <row r="139" spans="1:13" ht="26.1" customHeight="1">
      <c r="A139" s="52" t="s">
        <v>80</v>
      </c>
      <c r="B139" s="52" t="s">
        <v>172</v>
      </c>
      <c r="C139" s="58">
        <v>40</v>
      </c>
      <c r="D139" s="52" t="s">
        <v>142</v>
      </c>
      <c r="E139" s="52" t="s">
        <v>90</v>
      </c>
      <c r="F139" s="57">
        <v>2.5000000000000004</v>
      </c>
      <c r="G139" s="61">
        <f t="shared" si="4"/>
        <v>10</v>
      </c>
      <c r="H139" s="58">
        <v>90</v>
      </c>
      <c r="I139" s="60">
        <f t="shared" si="5"/>
        <v>360</v>
      </c>
      <c r="K139" s="52" t="s">
        <v>45</v>
      </c>
      <c r="L139" s="57">
        <v>13.333333333333334</v>
      </c>
      <c r="M139" s="52">
        <v>480</v>
      </c>
    </row>
    <row r="140" spans="1:13" ht="26.1" customHeight="1">
      <c r="A140" s="52" t="s">
        <v>73</v>
      </c>
      <c r="B140" s="52" t="s">
        <v>59</v>
      </c>
      <c r="C140" s="58">
        <v>40</v>
      </c>
      <c r="D140" s="52" t="s">
        <v>61</v>
      </c>
      <c r="E140" s="52" t="s">
        <v>507</v>
      </c>
      <c r="F140" s="57">
        <v>1.6666666666666667</v>
      </c>
      <c r="G140" s="61">
        <f t="shared" si="4"/>
        <v>3.3333333333333335</v>
      </c>
      <c r="H140" s="58">
        <v>60</v>
      </c>
      <c r="I140" s="60">
        <f t="shared" si="5"/>
        <v>120</v>
      </c>
      <c r="K140" s="52" t="s">
        <v>75</v>
      </c>
      <c r="L140" s="57">
        <v>3.3333333333333335</v>
      </c>
      <c r="M140" s="52">
        <v>120</v>
      </c>
    </row>
    <row r="141" spans="1:13" ht="26.1" customHeight="1">
      <c r="A141" s="52" t="s">
        <v>73</v>
      </c>
      <c r="B141" s="52" t="s">
        <v>59</v>
      </c>
      <c r="C141" s="58">
        <v>40</v>
      </c>
      <c r="D141" s="52" t="s">
        <v>61</v>
      </c>
      <c r="E141" s="52" t="s">
        <v>507</v>
      </c>
      <c r="F141" s="57">
        <v>1.6666666666666667</v>
      </c>
      <c r="G141" s="61">
        <f t="shared" si="4"/>
        <v>3.3333333333333335</v>
      </c>
      <c r="H141" s="58">
        <v>60</v>
      </c>
      <c r="I141" s="60">
        <f t="shared" si="5"/>
        <v>120</v>
      </c>
      <c r="K141" s="52" t="s">
        <v>46</v>
      </c>
      <c r="L141" s="57">
        <v>9.1666666666666679</v>
      </c>
      <c r="M141" s="52">
        <v>330</v>
      </c>
    </row>
    <row r="142" spans="1:13" ht="26.1" customHeight="1">
      <c r="A142" s="52" t="s">
        <v>508</v>
      </c>
      <c r="B142" s="52" t="s">
        <v>59</v>
      </c>
      <c r="C142" s="58">
        <v>40</v>
      </c>
      <c r="D142" s="52" t="s">
        <v>86</v>
      </c>
      <c r="E142" s="52" t="s">
        <v>90</v>
      </c>
      <c r="F142" s="57">
        <v>4.166666666666667</v>
      </c>
      <c r="G142" s="61">
        <f t="shared" si="4"/>
        <v>4.166666666666667</v>
      </c>
      <c r="H142" s="58">
        <v>150</v>
      </c>
      <c r="I142" s="60">
        <f t="shared" si="5"/>
        <v>150</v>
      </c>
      <c r="K142" s="52" t="s">
        <v>74</v>
      </c>
      <c r="L142" s="57">
        <v>9.1666666666666679</v>
      </c>
      <c r="M142" s="52">
        <v>330</v>
      </c>
    </row>
    <row r="143" spans="1:13" ht="26.1" customHeight="1">
      <c r="A143" s="52" t="s">
        <v>79</v>
      </c>
      <c r="B143" s="52" t="s">
        <v>178</v>
      </c>
      <c r="C143" s="58">
        <v>40</v>
      </c>
      <c r="D143" s="52" t="s">
        <v>69</v>
      </c>
      <c r="E143" s="52" t="s">
        <v>507</v>
      </c>
      <c r="F143" s="57">
        <v>1.6666666666666667</v>
      </c>
      <c r="G143" s="61">
        <f t="shared" si="4"/>
        <v>3.3333333333333335</v>
      </c>
      <c r="H143" s="58">
        <v>60</v>
      </c>
      <c r="I143" s="60">
        <f t="shared" si="5"/>
        <v>120</v>
      </c>
      <c r="K143" s="52" t="s">
        <v>76</v>
      </c>
      <c r="L143" s="57">
        <v>5</v>
      </c>
      <c r="M143" s="52">
        <v>180</v>
      </c>
    </row>
    <row r="144" spans="1:13" ht="26.1" customHeight="1">
      <c r="A144" s="52" t="s">
        <v>79</v>
      </c>
      <c r="B144" s="52" t="s">
        <v>178</v>
      </c>
      <c r="C144" s="58">
        <v>40</v>
      </c>
      <c r="D144" s="52" t="s">
        <v>69</v>
      </c>
      <c r="E144" s="52" t="s">
        <v>507</v>
      </c>
      <c r="F144" s="57">
        <v>1.6666666666666667</v>
      </c>
      <c r="G144" s="61">
        <f t="shared" si="4"/>
        <v>3.3333333333333335</v>
      </c>
      <c r="H144" s="58">
        <v>60</v>
      </c>
      <c r="I144" s="60">
        <f t="shared" si="5"/>
        <v>120</v>
      </c>
      <c r="K144" s="52" t="s">
        <v>47</v>
      </c>
      <c r="L144" s="57">
        <v>6.666666666666667</v>
      </c>
      <c r="M144" s="52">
        <v>240</v>
      </c>
    </row>
    <row r="145" spans="1:13" ht="26.1" customHeight="1">
      <c r="A145" s="52" t="s">
        <v>44</v>
      </c>
      <c r="B145" s="52" t="s">
        <v>53</v>
      </c>
      <c r="C145" s="58">
        <v>40</v>
      </c>
      <c r="D145" s="52" t="s">
        <v>501</v>
      </c>
      <c r="E145" s="52" t="s">
        <v>507</v>
      </c>
      <c r="F145" s="57">
        <v>3.3333333333333335</v>
      </c>
      <c r="G145" s="61">
        <f t="shared" si="4"/>
        <v>13.333333333333332</v>
      </c>
      <c r="H145" s="58">
        <v>120</v>
      </c>
      <c r="I145" s="60">
        <f t="shared" si="5"/>
        <v>480</v>
      </c>
      <c r="K145" s="52" t="s">
        <v>48</v>
      </c>
      <c r="L145" s="57">
        <v>9.1666666666666679</v>
      </c>
      <c r="M145" s="52">
        <v>330</v>
      </c>
    </row>
    <row r="146" spans="1:13" ht="26.1" customHeight="1">
      <c r="A146" s="52" t="s">
        <v>44</v>
      </c>
      <c r="B146" s="52" t="s">
        <v>53</v>
      </c>
      <c r="C146" s="58">
        <v>40</v>
      </c>
      <c r="D146" s="52" t="s">
        <v>94</v>
      </c>
      <c r="E146" s="52" t="s">
        <v>90</v>
      </c>
      <c r="F146" s="57">
        <v>4.166666666666667</v>
      </c>
      <c r="G146" s="61">
        <f t="shared" si="4"/>
        <v>13.333333333333332</v>
      </c>
      <c r="H146" s="58">
        <v>150</v>
      </c>
      <c r="I146" s="60">
        <f t="shared" si="5"/>
        <v>480</v>
      </c>
      <c r="K146" s="52" t="s">
        <v>71</v>
      </c>
      <c r="L146" s="57">
        <v>5.8333333333333339</v>
      </c>
      <c r="M146" s="52">
        <v>210</v>
      </c>
    </row>
    <row r="147" spans="1:13" ht="26.1" customHeight="1">
      <c r="A147" s="52" t="s">
        <v>44</v>
      </c>
      <c r="B147" s="52" t="s">
        <v>53</v>
      </c>
      <c r="C147" s="58">
        <v>40</v>
      </c>
      <c r="D147" s="52" t="s">
        <v>91</v>
      </c>
      <c r="E147" s="52" t="s">
        <v>90</v>
      </c>
      <c r="F147" s="57">
        <v>1.6666666666666667</v>
      </c>
      <c r="G147" s="61">
        <f t="shared" si="4"/>
        <v>13.333333333333332</v>
      </c>
      <c r="H147" s="58">
        <v>60</v>
      </c>
      <c r="I147" s="60">
        <f t="shared" si="5"/>
        <v>480</v>
      </c>
      <c r="K147" s="52" t="s">
        <v>77</v>
      </c>
      <c r="L147" s="57">
        <v>10.833333333333334</v>
      </c>
      <c r="M147" s="52">
        <v>390</v>
      </c>
    </row>
    <row r="148" spans="1:13" ht="26.1" customHeight="1">
      <c r="A148" s="52" t="s">
        <v>44</v>
      </c>
      <c r="B148" s="52" t="s">
        <v>53</v>
      </c>
      <c r="C148" s="58">
        <v>40</v>
      </c>
      <c r="D148" s="52" t="s">
        <v>92</v>
      </c>
      <c r="E148" s="52" t="s">
        <v>90</v>
      </c>
      <c r="F148" s="57">
        <v>4.166666666666667</v>
      </c>
      <c r="G148" s="61">
        <f t="shared" si="4"/>
        <v>13.333333333333332</v>
      </c>
      <c r="H148" s="58">
        <v>150</v>
      </c>
      <c r="I148" s="60">
        <f t="shared" si="5"/>
        <v>480</v>
      </c>
      <c r="K148" s="52" t="s">
        <v>49</v>
      </c>
      <c r="L148" s="57">
        <v>5.8333333333333339</v>
      </c>
      <c r="M148" s="52">
        <v>210</v>
      </c>
    </row>
    <row r="149" spans="1:13" ht="26.1" customHeight="1">
      <c r="A149" s="52" t="s">
        <v>45</v>
      </c>
      <c r="B149" s="52" t="s">
        <v>54</v>
      </c>
      <c r="C149" s="58">
        <v>40</v>
      </c>
      <c r="D149" s="52" t="s">
        <v>498</v>
      </c>
      <c r="E149" s="52" t="s">
        <v>507</v>
      </c>
      <c r="F149" s="57">
        <v>3.3333333333333335</v>
      </c>
      <c r="G149" s="61">
        <f t="shared" si="4"/>
        <v>13.333333333333334</v>
      </c>
      <c r="H149" s="58">
        <v>120</v>
      </c>
      <c r="I149" s="60">
        <f t="shared" si="5"/>
        <v>480</v>
      </c>
      <c r="K149" s="52" t="s">
        <v>50</v>
      </c>
      <c r="L149" s="57">
        <v>13.333333333333334</v>
      </c>
      <c r="M149" s="52">
        <v>480</v>
      </c>
    </row>
    <row r="150" spans="1:13" ht="26.1" customHeight="1">
      <c r="A150" s="52" t="s">
        <v>45</v>
      </c>
      <c r="B150" s="52" t="s">
        <v>54</v>
      </c>
      <c r="C150" s="58">
        <v>40</v>
      </c>
      <c r="D150" s="52" t="s">
        <v>35</v>
      </c>
      <c r="E150" s="52" t="s">
        <v>90</v>
      </c>
      <c r="F150" s="57">
        <v>1.6666666666666667</v>
      </c>
      <c r="G150" s="61">
        <f t="shared" si="4"/>
        <v>13.333333333333334</v>
      </c>
      <c r="H150" s="58">
        <v>60</v>
      </c>
      <c r="I150" s="60">
        <f t="shared" si="5"/>
        <v>480</v>
      </c>
      <c r="K150" s="52" t="s">
        <v>51</v>
      </c>
      <c r="L150" s="57">
        <v>7.5</v>
      </c>
      <c r="M150" s="52">
        <v>270</v>
      </c>
    </row>
    <row r="151" spans="1:13" ht="26.1" customHeight="1">
      <c r="A151" s="52" t="s">
        <v>45</v>
      </c>
      <c r="B151" s="52" t="s">
        <v>54</v>
      </c>
      <c r="C151" s="58">
        <v>40</v>
      </c>
      <c r="D151" s="52" t="s">
        <v>43</v>
      </c>
      <c r="E151" s="52" t="s">
        <v>507</v>
      </c>
      <c r="F151" s="57">
        <v>1.6666666666666667</v>
      </c>
      <c r="G151" s="61">
        <f t="shared" si="4"/>
        <v>13.333333333333334</v>
      </c>
      <c r="H151" s="58">
        <v>60</v>
      </c>
      <c r="I151" s="60">
        <f t="shared" si="5"/>
        <v>480</v>
      </c>
      <c r="K151" s="52" t="s">
        <v>78</v>
      </c>
      <c r="L151" s="57">
        <v>10.833333333333334</v>
      </c>
      <c r="M151" s="52">
        <v>390</v>
      </c>
    </row>
    <row r="152" spans="1:13" ht="26.1" customHeight="1">
      <c r="A152" s="52" t="s">
        <v>45</v>
      </c>
      <c r="B152" s="52" t="s">
        <v>54</v>
      </c>
      <c r="C152" s="58">
        <v>40</v>
      </c>
      <c r="D152" s="52" t="s">
        <v>100</v>
      </c>
      <c r="E152" s="52" t="s">
        <v>90</v>
      </c>
      <c r="F152" s="57">
        <v>3.3333333333333335</v>
      </c>
      <c r="G152" s="61">
        <f t="shared" si="4"/>
        <v>13.333333333333334</v>
      </c>
      <c r="H152" s="58">
        <v>120</v>
      </c>
      <c r="I152" s="60">
        <f t="shared" si="5"/>
        <v>480</v>
      </c>
    </row>
    <row r="153" spans="1:13" ht="26.1" customHeight="1">
      <c r="A153" s="52" t="s">
        <v>45</v>
      </c>
      <c r="B153" s="52" t="s">
        <v>54</v>
      </c>
      <c r="C153" s="58">
        <v>40</v>
      </c>
      <c r="D153" s="52" t="s">
        <v>102</v>
      </c>
      <c r="E153" s="52" t="s">
        <v>90</v>
      </c>
      <c r="F153" s="57">
        <v>3.3333333333333335</v>
      </c>
      <c r="G153" s="61">
        <f t="shared" si="4"/>
        <v>13.333333333333334</v>
      </c>
      <c r="H153" s="58">
        <v>120</v>
      </c>
      <c r="I153" s="60">
        <f t="shared" si="5"/>
        <v>480</v>
      </c>
    </row>
    <row r="154" spans="1:13" ht="26.1" customHeight="1">
      <c r="A154" s="52" t="s">
        <v>75</v>
      </c>
      <c r="B154" s="52" t="s">
        <v>59</v>
      </c>
      <c r="C154" s="58">
        <v>40</v>
      </c>
      <c r="D154" s="52" t="s">
        <v>64</v>
      </c>
      <c r="E154" s="52" t="s">
        <v>507</v>
      </c>
      <c r="F154" s="57">
        <v>1.6666666666666667</v>
      </c>
      <c r="G154" s="61">
        <f t="shared" si="4"/>
        <v>3.3333333333333335</v>
      </c>
      <c r="H154" s="58">
        <v>60</v>
      </c>
      <c r="I154" s="60">
        <f t="shared" si="5"/>
        <v>120</v>
      </c>
    </row>
    <row r="155" spans="1:13" ht="26.1" customHeight="1">
      <c r="A155" s="52" t="s">
        <v>75</v>
      </c>
      <c r="B155" s="52" t="s">
        <v>59</v>
      </c>
      <c r="C155" s="58">
        <v>40</v>
      </c>
      <c r="D155" s="52" t="s">
        <v>64</v>
      </c>
      <c r="E155" s="52" t="s">
        <v>507</v>
      </c>
      <c r="F155" s="57">
        <v>1.6666666666666667</v>
      </c>
      <c r="G155" s="61">
        <f t="shared" si="4"/>
        <v>3.3333333333333335</v>
      </c>
      <c r="H155" s="58">
        <v>60</v>
      </c>
      <c r="I155" s="60">
        <f t="shared" si="5"/>
        <v>120</v>
      </c>
    </row>
    <row r="156" spans="1:13" ht="26.1" customHeight="1">
      <c r="A156" s="52" t="s">
        <v>46</v>
      </c>
      <c r="B156" s="52" t="s">
        <v>56</v>
      </c>
      <c r="C156" s="58">
        <v>40</v>
      </c>
      <c r="D156" s="52" t="s">
        <v>108</v>
      </c>
      <c r="E156" s="52" t="s">
        <v>90</v>
      </c>
      <c r="F156" s="57">
        <v>1.6666666666666667</v>
      </c>
      <c r="G156" s="61">
        <f t="shared" si="4"/>
        <v>9.1666666666666679</v>
      </c>
      <c r="H156" s="58">
        <v>60</v>
      </c>
      <c r="I156" s="60">
        <f t="shared" si="5"/>
        <v>330</v>
      </c>
    </row>
    <row r="157" spans="1:13" ht="26.1" customHeight="1">
      <c r="A157" s="52" t="s">
        <v>46</v>
      </c>
      <c r="B157" s="52" t="s">
        <v>56</v>
      </c>
      <c r="C157" s="58">
        <v>40</v>
      </c>
      <c r="D157" s="52" t="s">
        <v>106</v>
      </c>
      <c r="E157" s="52" t="s">
        <v>90</v>
      </c>
      <c r="F157" s="57">
        <v>4.166666666666667</v>
      </c>
      <c r="G157" s="61">
        <f t="shared" si="4"/>
        <v>9.1666666666666679</v>
      </c>
      <c r="H157" s="58">
        <v>150</v>
      </c>
      <c r="I157" s="60">
        <f t="shared" si="5"/>
        <v>330</v>
      </c>
    </row>
    <row r="158" spans="1:13" ht="26.1" customHeight="1">
      <c r="A158" s="52" t="s">
        <v>46</v>
      </c>
      <c r="B158" s="52" t="s">
        <v>56</v>
      </c>
      <c r="C158" s="58">
        <v>40</v>
      </c>
      <c r="D158" s="52" t="s">
        <v>105</v>
      </c>
      <c r="E158" s="52" t="s">
        <v>90</v>
      </c>
      <c r="F158" s="57">
        <v>3.3333333333333335</v>
      </c>
      <c r="G158" s="61">
        <f t="shared" si="4"/>
        <v>9.1666666666666679</v>
      </c>
      <c r="H158" s="58">
        <v>120</v>
      </c>
      <c r="I158" s="60">
        <f t="shared" si="5"/>
        <v>330</v>
      </c>
    </row>
    <row r="159" spans="1:13" ht="26.1" customHeight="1">
      <c r="A159" s="52" t="s">
        <v>74</v>
      </c>
      <c r="B159" s="52" t="s">
        <v>173</v>
      </c>
      <c r="C159" s="58">
        <v>40</v>
      </c>
      <c r="D159" s="52" t="s">
        <v>63</v>
      </c>
      <c r="E159" s="52" t="s">
        <v>507</v>
      </c>
      <c r="F159" s="57">
        <v>2.5000000000000004</v>
      </c>
      <c r="G159" s="61">
        <f t="shared" si="4"/>
        <v>9.1666666666666679</v>
      </c>
      <c r="H159" s="58">
        <v>90</v>
      </c>
      <c r="I159" s="60">
        <f t="shared" si="5"/>
        <v>330</v>
      </c>
    </row>
    <row r="160" spans="1:13" ht="26.1" customHeight="1">
      <c r="A160" s="52" t="s">
        <v>74</v>
      </c>
      <c r="B160" s="52" t="s">
        <v>173</v>
      </c>
      <c r="C160" s="58">
        <v>40</v>
      </c>
      <c r="D160" s="52" t="s">
        <v>63</v>
      </c>
      <c r="E160" s="52" t="s">
        <v>507</v>
      </c>
      <c r="F160" s="57">
        <v>2.5000000000000004</v>
      </c>
      <c r="G160" s="61">
        <f t="shared" si="4"/>
        <v>9.1666666666666679</v>
      </c>
      <c r="H160" s="58">
        <v>90</v>
      </c>
      <c r="I160" s="60">
        <f t="shared" si="5"/>
        <v>330</v>
      </c>
    </row>
    <row r="161" spans="1:9" ht="26.1" customHeight="1">
      <c r="A161" s="52" t="s">
        <v>74</v>
      </c>
      <c r="B161" s="52" t="s">
        <v>173</v>
      </c>
      <c r="C161" s="58">
        <v>40</v>
      </c>
      <c r="D161" s="52" t="s">
        <v>150</v>
      </c>
      <c r="E161" s="52" t="s">
        <v>90</v>
      </c>
      <c r="F161" s="57">
        <v>3.3333333333333335</v>
      </c>
      <c r="G161" s="61">
        <f t="shared" si="4"/>
        <v>9.1666666666666679</v>
      </c>
      <c r="H161" s="58">
        <v>120</v>
      </c>
      <c r="I161" s="60">
        <f t="shared" si="5"/>
        <v>330</v>
      </c>
    </row>
    <row r="162" spans="1:9" ht="26.1" customHeight="1">
      <c r="A162" s="52" t="s">
        <v>74</v>
      </c>
      <c r="B162" s="52" t="s">
        <v>173</v>
      </c>
      <c r="C162" s="58">
        <v>40</v>
      </c>
      <c r="D162" s="52" t="s">
        <v>147</v>
      </c>
      <c r="E162" s="52" t="s">
        <v>90</v>
      </c>
      <c r="F162" s="57">
        <v>0.83333333333333337</v>
      </c>
      <c r="G162" s="61">
        <f t="shared" si="4"/>
        <v>9.1666666666666679</v>
      </c>
      <c r="H162" s="58">
        <v>30</v>
      </c>
      <c r="I162" s="60">
        <f t="shared" si="5"/>
        <v>330</v>
      </c>
    </row>
    <row r="163" spans="1:9" ht="26.1" customHeight="1">
      <c r="A163" s="52" t="s">
        <v>76</v>
      </c>
      <c r="B163" s="52" t="s">
        <v>59</v>
      </c>
      <c r="C163" s="58">
        <v>40</v>
      </c>
      <c r="D163" s="52" t="s">
        <v>65</v>
      </c>
      <c r="E163" s="52" t="s">
        <v>507</v>
      </c>
      <c r="F163" s="57">
        <v>1.6666666666666667</v>
      </c>
      <c r="G163" s="61">
        <f t="shared" si="4"/>
        <v>5</v>
      </c>
      <c r="H163" s="58">
        <v>60</v>
      </c>
      <c r="I163" s="60">
        <f t="shared" si="5"/>
        <v>180</v>
      </c>
    </row>
    <row r="164" spans="1:9" ht="26.1" customHeight="1">
      <c r="A164" s="52" t="s">
        <v>76</v>
      </c>
      <c r="B164" s="52" t="s">
        <v>59</v>
      </c>
      <c r="C164" s="58">
        <v>40</v>
      </c>
      <c r="D164" s="52" t="s">
        <v>65</v>
      </c>
      <c r="E164" s="52" t="s">
        <v>507</v>
      </c>
      <c r="F164" s="57">
        <v>1.6666666666666667</v>
      </c>
      <c r="G164" s="61">
        <f t="shared" si="4"/>
        <v>5</v>
      </c>
      <c r="H164" s="58">
        <v>60</v>
      </c>
      <c r="I164" s="60">
        <f t="shared" si="5"/>
        <v>180</v>
      </c>
    </row>
    <row r="165" spans="1:9" ht="26.1" customHeight="1">
      <c r="A165" s="52" t="s">
        <v>76</v>
      </c>
      <c r="B165" s="52" t="s">
        <v>59</v>
      </c>
      <c r="C165" s="58">
        <v>40</v>
      </c>
      <c r="D165" s="52" t="s">
        <v>154</v>
      </c>
      <c r="E165" s="52" t="s">
        <v>90</v>
      </c>
      <c r="F165" s="57">
        <v>1.6666666666666667</v>
      </c>
      <c r="G165" s="61">
        <f t="shared" si="4"/>
        <v>5</v>
      </c>
      <c r="H165" s="58">
        <v>60</v>
      </c>
      <c r="I165" s="60">
        <f t="shared" si="5"/>
        <v>180</v>
      </c>
    </row>
    <row r="166" spans="1:9" ht="26.1" customHeight="1">
      <c r="A166" s="52" t="s">
        <v>47</v>
      </c>
      <c r="B166" s="52" t="s">
        <v>55</v>
      </c>
      <c r="C166" s="58">
        <v>40</v>
      </c>
      <c r="D166" s="52" t="s">
        <v>503</v>
      </c>
      <c r="E166" s="52" t="s">
        <v>507</v>
      </c>
      <c r="F166" s="57">
        <v>1.6666666666666667</v>
      </c>
      <c r="G166" s="61">
        <f t="shared" si="4"/>
        <v>6.666666666666667</v>
      </c>
      <c r="H166" s="58">
        <v>60</v>
      </c>
      <c r="I166" s="60">
        <f t="shared" si="5"/>
        <v>240</v>
      </c>
    </row>
    <row r="167" spans="1:9" ht="26.1" customHeight="1">
      <c r="A167" s="52" t="s">
        <v>47</v>
      </c>
      <c r="B167" s="52" t="s">
        <v>55</v>
      </c>
      <c r="C167" s="58">
        <v>40</v>
      </c>
      <c r="D167" s="52" t="s">
        <v>112</v>
      </c>
      <c r="E167" s="52" t="s">
        <v>90</v>
      </c>
      <c r="F167" s="57">
        <v>1.6666666666666667</v>
      </c>
      <c r="G167" s="61">
        <f t="shared" si="4"/>
        <v>6.666666666666667</v>
      </c>
      <c r="H167" s="58">
        <v>60</v>
      </c>
      <c r="I167" s="60">
        <f t="shared" si="5"/>
        <v>240</v>
      </c>
    </row>
    <row r="168" spans="1:9" ht="26.1" customHeight="1">
      <c r="A168" s="52" t="s">
        <v>47</v>
      </c>
      <c r="B168" s="52" t="s">
        <v>55</v>
      </c>
      <c r="C168" s="58">
        <v>40</v>
      </c>
      <c r="D168" s="52" t="s">
        <v>110</v>
      </c>
      <c r="E168" s="52" t="s">
        <v>90</v>
      </c>
      <c r="F168" s="57">
        <v>3.3333333333333335</v>
      </c>
      <c r="G168" s="61">
        <f t="shared" si="4"/>
        <v>6.666666666666667</v>
      </c>
      <c r="H168" s="58">
        <v>120</v>
      </c>
      <c r="I168" s="60">
        <f t="shared" si="5"/>
        <v>240</v>
      </c>
    </row>
    <row r="169" spans="1:9" ht="26.1" customHeight="1">
      <c r="A169" s="52" t="s">
        <v>48</v>
      </c>
      <c r="B169" s="52" t="s">
        <v>52</v>
      </c>
      <c r="C169" s="58">
        <v>40</v>
      </c>
      <c r="D169" s="52" t="s">
        <v>502</v>
      </c>
      <c r="E169" s="52" t="s">
        <v>507</v>
      </c>
      <c r="F169" s="57">
        <v>1.6666666666666667</v>
      </c>
      <c r="G169" s="61">
        <f t="shared" si="4"/>
        <v>9.1666666666666679</v>
      </c>
      <c r="H169" s="58">
        <v>60</v>
      </c>
      <c r="I169" s="60">
        <f t="shared" si="5"/>
        <v>330</v>
      </c>
    </row>
    <row r="170" spans="1:9" ht="26.1" customHeight="1">
      <c r="A170" s="52" t="s">
        <v>48</v>
      </c>
      <c r="B170" s="52" t="s">
        <v>52</v>
      </c>
      <c r="C170" s="58">
        <v>40</v>
      </c>
      <c r="D170" s="52" t="s">
        <v>119</v>
      </c>
      <c r="E170" s="52" t="s">
        <v>90</v>
      </c>
      <c r="F170" s="57">
        <v>3.3333333333333335</v>
      </c>
      <c r="G170" s="61">
        <f t="shared" si="4"/>
        <v>9.1666666666666679</v>
      </c>
      <c r="H170" s="58">
        <v>120</v>
      </c>
      <c r="I170" s="60">
        <f t="shared" si="5"/>
        <v>330</v>
      </c>
    </row>
    <row r="171" spans="1:9" ht="26.1" customHeight="1">
      <c r="A171" s="52" t="s">
        <v>48</v>
      </c>
      <c r="B171" s="52" t="s">
        <v>52</v>
      </c>
      <c r="C171" s="58">
        <v>40</v>
      </c>
      <c r="D171" s="52" t="s">
        <v>115</v>
      </c>
      <c r="E171" s="52" t="s">
        <v>90</v>
      </c>
      <c r="F171" s="57">
        <v>4.166666666666667</v>
      </c>
      <c r="G171" s="61">
        <f t="shared" si="4"/>
        <v>9.1666666666666679</v>
      </c>
      <c r="H171" s="58">
        <v>150</v>
      </c>
      <c r="I171" s="60">
        <f t="shared" si="5"/>
        <v>330</v>
      </c>
    </row>
    <row r="172" spans="1:9" ht="26.1" customHeight="1">
      <c r="A172" s="52" t="s">
        <v>71</v>
      </c>
      <c r="B172" s="52" t="s">
        <v>174</v>
      </c>
      <c r="C172" s="58">
        <v>40</v>
      </c>
      <c r="D172" s="52" t="s">
        <v>62</v>
      </c>
      <c r="E172" s="52" t="s">
        <v>507</v>
      </c>
      <c r="F172" s="57">
        <v>0.83333333333333337</v>
      </c>
      <c r="G172" s="61">
        <f t="shared" si="4"/>
        <v>5.8333333333333339</v>
      </c>
      <c r="H172" s="58">
        <v>30</v>
      </c>
      <c r="I172" s="60">
        <f t="shared" si="5"/>
        <v>210</v>
      </c>
    </row>
    <row r="173" spans="1:9" ht="26.1" customHeight="1">
      <c r="A173" s="52" t="s">
        <v>71</v>
      </c>
      <c r="B173" s="52" t="s">
        <v>174</v>
      </c>
      <c r="C173" s="58">
        <v>40</v>
      </c>
      <c r="D173" s="52" t="s">
        <v>70</v>
      </c>
      <c r="E173" s="52" t="s">
        <v>507</v>
      </c>
      <c r="F173" s="57">
        <v>0.83333333333333337</v>
      </c>
      <c r="G173" s="61">
        <f t="shared" si="4"/>
        <v>5.8333333333333339</v>
      </c>
      <c r="H173" s="58">
        <v>30</v>
      </c>
      <c r="I173" s="60">
        <f t="shared" si="5"/>
        <v>210</v>
      </c>
    </row>
    <row r="174" spans="1:9" ht="26.1" customHeight="1">
      <c r="A174" s="52" t="s">
        <v>71</v>
      </c>
      <c r="B174" s="52" t="s">
        <v>174</v>
      </c>
      <c r="C174" s="58">
        <v>40</v>
      </c>
      <c r="D174" s="52" t="s">
        <v>62</v>
      </c>
      <c r="E174" s="52" t="s">
        <v>507</v>
      </c>
      <c r="F174" s="57">
        <v>0.83333333333333337</v>
      </c>
      <c r="G174" s="61">
        <f t="shared" si="4"/>
        <v>5.8333333333333339</v>
      </c>
      <c r="H174" s="58">
        <v>30</v>
      </c>
      <c r="I174" s="60">
        <f t="shared" si="5"/>
        <v>210</v>
      </c>
    </row>
    <row r="175" spans="1:9" ht="26.1" customHeight="1">
      <c r="A175" s="52" t="s">
        <v>71</v>
      </c>
      <c r="B175" s="52" t="s">
        <v>174</v>
      </c>
      <c r="C175" s="58">
        <v>40</v>
      </c>
      <c r="D175" s="52" t="s">
        <v>70</v>
      </c>
      <c r="E175" s="52" t="s">
        <v>507</v>
      </c>
      <c r="F175" s="57">
        <v>0.83333333333333337</v>
      </c>
      <c r="G175" s="61">
        <f t="shared" si="4"/>
        <v>5.8333333333333339</v>
      </c>
      <c r="H175" s="58">
        <v>30</v>
      </c>
      <c r="I175" s="60">
        <f t="shared" si="5"/>
        <v>210</v>
      </c>
    </row>
    <row r="176" spans="1:9" ht="26.1" customHeight="1">
      <c r="A176" s="52" t="s">
        <v>71</v>
      </c>
      <c r="B176" s="52" t="s">
        <v>174</v>
      </c>
      <c r="C176" s="58">
        <v>40</v>
      </c>
      <c r="D176" s="52" t="s">
        <v>70</v>
      </c>
      <c r="E176" s="52" t="s">
        <v>90</v>
      </c>
      <c r="F176" s="57">
        <v>2.5000000000000004</v>
      </c>
      <c r="G176" s="61">
        <f t="shared" si="4"/>
        <v>5.8333333333333339</v>
      </c>
      <c r="H176" s="58">
        <v>90</v>
      </c>
      <c r="I176" s="60">
        <f t="shared" si="5"/>
        <v>210</v>
      </c>
    </row>
    <row r="177" spans="1:9" ht="26.1" customHeight="1">
      <c r="A177" s="52" t="s">
        <v>77</v>
      </c>
      <c r="B177" s="52" t="s">
        <v>176</v>
      </c>
      <c r="C177" s="58">
        <v>40</v>
      </c>
      <c r="D177" s="52" t="s">
        <v>66</v>
      </c>
      <c r="E177" s="52" t="s">
        <v>507</v>
      </c>
      <c r="F177" s="57">
        <v>1.6666666666666667</v>
      </c>
      <c r="G177" s="61">
        <f t="shared" si="4"/>
        <v>10.833333333333334</v>
      </c>
      <c r="H177" s="58">
        <v>60</v>
      </c>
      <c r="I177" s="60">
        <f t="shared" si="5"/>
        <v>390</v>
      </c>
    </row>
    <row r="178" spans="1:9" ht="26.1" customHeight="1">
      <c r="A178" s="52" t="s">
        <v>77</v>
      </c>
      <c r="B178" s="52" t="s">
        <v>176</v>
      </c>
      <c r="C178" s="58">
        <v>40</v>
      </c>
      <c r="D178" s="52" t="s">
        <v>179</v>
      </c>
      <c r="E178" s="52" t="s">
        <v>507</v>
      </c>
      <c r="F178" s="57">
        <v>3.3333333333333335</v>
      </c>
      <c r="G178" s="61">
        <f t="shared" si="4"/>
        <v>10.833333333333334</v>
      </c>
      <c r="H178" s="58">
        <v>120</v>
      </c>
      <c r="I178" s="60">
        <f t="shared" si="5"/>
        <v>390</v>
      </c>
    </row>
    <row r="179" spans="1:9" ht="26.1" customHeight="1">
      <c r="A179" s="52" t="s">
        <v>77</v>
      </c>
      <c r="B179" s="52" t="s">
        <v>176</v>
      </c>
      <c r="C179" s="58">
        <v>40</v>
      </c>
      <c r="D179" s="52" t="s">
        <v>67</v>
      </c>
      <c r="E179" s="52" t="s">
        <v>90</v>
      </c>
      <c r="F179" s="57">
        <v>3.3333333333333335</v>
      </c>
      <c r="G179" s="61">
        <f t="shared" si="4"/>
        <v>10.833333333333334</v>
      </c>
      <c r="H179" s="58">
        <v>120</v>
      </c>
      <c r="I179" s="60">
        <f t="shared" si="5"/>
        <v>390</v>
      </c>
    </row>
    <row r="180" spans="1:9" ht="26.1" customHeight="1">
      <c r="A180" s="52" t="s">
        <v>77</v>
      </c>
      <c r="B180" s="52" t="s">
        <v>176</v>
      </c>
      <c r="C180" s="58">
        <v>40</v>
      </c>
      <c r="D180" s="52" t="s">
        <v>66</v>
      </c>
      <c r="E180" s="52" t="s">
        <v>507</v>
      </c>
      <c r="F180" s="57">
        <v>0.83333333333333337</v>
      </c>
      <c r="G180" s="61">
        <f t="shared" si="4"/>
        <v>10.833333333333334</v>
      </c>
      <c r="H180" s="58">
        <v>30</v>
      </c>
      <c r="I180" s="60">
        <f t="shared" si="5"/>
        <v>390</v>
      </c>
    </row>
    <row r="181" spans="1:9" ht="26.1" customHeight="1">
      <c r="A181" s="52" t="s">
        <v>77</v>
      </c>
      <c r="B181" s="52" t="s">
        <v>176</v>
      </c>
      <c r="C181" s="58">
        <v>40</v>
      </c>
      <c r="D181" s="52" t="s">
        <v>179</v>
      </c>
      <c r="E181" s="52" t="s">
        <v>507</v>
      </c>
      <c r="F181" s="57">
        <v>1.6666666666666667</v>
      </c>
      <c r="G181" s="61">
        <f t="shared" si="4"/>
        <v>10.833333333333334</v>
      </c>
      <c r="H181" s="58">
        <v>60</v>
      </c>
      <c r="I181" s="60">
        <f t="shared" si="5"/>
        <v>390</v>
      </c>
    </row>
    <row r="182" spans="1:9" ht="26.1" customHeight="1">
      <c r="A182" s="52" t="s">
        <v>49</v>
      </c>
      <c r="B182" s="52" t="s">
        <v>177</v>
      </c>
      <c r="C182" s="58">
        <v>40</v>
      </c>
      <c r="D182" s="52" t="s">
        <v>36</v>
      </c>
      <c r="E182" s="52" t="s">
        <v>507</v>
      </c>
      <c r="F182" s="57">
        <v>1.6666666666666667</v>
      </c>
      <c r="G182" s="61">
        <f t="shared" si="4"/>
        <v>5.8333333333333339</v>
      </c>
      <c r="H182" s="58">
        <v>60</v>
      </c>
      <c r="I182" s="60">
        <f t="shared" si="5"/>
        <v>210</v>
      </c>
    </row>
    <row r="183" spans="1:9" ht="26.1" customHeight="1">
      <c r="A183" s="52" t="s">
        <v>49</v>
      </c>
      <c r="B183" s="52" t="s">
        <v>177</v>
      </c>
      <c r="C183" s="58">
        <v>40</v>
      </c>
      <c r="D183" s="52" t="s">
        <v>123</v>
      </c>
      <c r="E183" s="52" t="s">
        <v>90</v>
      </c>
      <c r="F183" s="57">
        <v>2.5000000000000004</v>
      </c>
      <c r="G183" s="61">
        <f t="shared" si="4"/>
        <v>5.8333333333333339</v>
      </c>
      <c r="H183" s="58">
        <v>90</v>
      </c>
      <c r="I183" s="60">
        <f t="shared" si="5"/>
        <v>210</v>
      </c>
    </row>
    <row r="184" spans="1:9" ht="26.1" customHeight="1">
      <c r="A184" s="52" t="s">
        <v>49</v>
      </c>
      <c r="B184" s="52" t="s">
        <v>177</v>
      </c>
      <c r="C184" s="58">
        <v>40</v>
      </c>
      <c r="D184" s="52" t="s">
        <v>122</v>
      </c>
      <c r="E184" s="52" t="s">
        <v>90</v>
      </c>
      <c r="F184" s="57">
        <v>1.6666666666666667</v>
      </c>
      <c r="G184" s="61">
        <f t="shared" si="4"/>
        <v>5.8333333333333339</v>
      </c>
      <c r="H184" s="58">
        <v>60</v>
      </c>
      <c r="I184" s="60">
        <f t="shared" si="5"/>
        <v>210</v>
      </c>
    </row>
    <row r="185" spans="1:9" ht="26.1" customHeight="1">
      <c r="A185" s="52" t="s">
        <v>50</v>
      </c>
      <c r="B185" s="52" t="s">
        <v>182</v>
      </c>
      <c r="C185" s="58">
        <v>40</v>
      </c>
      <c r="D185" s="52" t="s">
        <v>499</v>
      </c>
      <c r="E185" s="52" t="s">
        <v>507</v>
      </c>
      <c r="F185" s="57">
        <v>1.6666666666666667</v>
      </c>
      <c r="G185" s="61">
        <f t="shared" si="4"/>
        <v>13.333333333333334</v>
      </c>
      <c r="H185" s="58">
        <v>60</v>
      </c>
      <c r="I185" s="60">
        <f t="shared" si="5"/>
        <v>480</v>
      </c>
    </row>
    <row r="186" spans="1:9" ht="26.1" customHeight="1">
      <c r="A186" s="52" t="s">
        <v>50</v>
      </c>
      <c r="B186" s="52" t="s">
        <v>182</v>
      </c>
      <c r="C186" s="58">
        <v>40</v>
      </c>
      <c r="D186" s="52" t="s">
        <v>127</v>
      </c>
      <c r="E186" s="52" t="s">
        <v>90</v>
      </c>
      <c r="F186" s="57">
        <v>1.6666666666666667</v>
      </c>
      <c r="G186" s="61">
        <f t="shared" si="4"/>
        <v>13.333333333333334</v>
      </c>
      <c r="H186" s="58">
        <v>60</v>
      </c>
      <c r="I186" s="60">
        <f t="shared" si="5"/>
        <v>480</v>
      </c>
    </row>
    <row r="187" spans="1:9" ht="26.1" customHeight="1">
      <c r="A187" s="52" t="s">
        <v>50</v>
      </c>
      <c r="B187" s="52" t="s">
        <v>182</v>
      </c>
      <c r="C187" s="58">
        <v>40</v>
      </c>
      <c r="D187" s="52" t="s">
        <v>40</v>
      </c>
      <c r="E187" s="52" t="s">
        <v>507</v>
      </c>
      <c r="F187" s="57">
        <v>1.6666666666666667</v>
      </c>
      <c r="G187" s="61">
        <f t="shared" si="4"/>
        <v>13.333333333333334</v>
      </c>
      <c r="H187" s="58">
        <v>60</v>
      </c>
      <c r="I187" s="60">
        <f t="shared" si="5"/>
        <v>480</v>
      </c>
    </row>
    <row r="188" spans="1:9" ht="26.1" customHeight="1">
      <c r="A188" s="52" t="s">
        <v>50</v>
      </c>
      <c r="B188" s="52" t="s">
        <v>182</v>
      </c>
      <c r="C188" s="58">
        <v>40</v>
      </c>
      <c r="D188" s="52" t="s">
        <v>131</v>
      </c>
      <c r="E188" s="52" t="s">
        <v>90</v>
      </c>
      <c r="F188" s="57">
        <v>3.3333333333333335</v>
      </c>
      <c r="G188" s="61">
        <f t="shared" si="4"/>
        <v>13.333333333333334</v>
      </c>
      <c r="H188" s="58">
        <v>120</v>
      </c>
      <c r="I188" s="60">
        <f t="shared" si="5"/>
        <v>480</v>
      </c>
    </row>
    <row r="189" spans="1:9" ht="26.1" customHeight="1">
      <c r="A189" s="52" t="s">
        <v>50</v>
      </c>
      <c r="B189" s="52" t="s">
        <v>182</v>
      </c>
      <c r="C189" s="58">
        <v>40</v>
      </c>
      <c r="D189" s="52" t="s">
        <v>129</v>
      </c>
      <c r="E189" s="52" t="s">
        <v>90</v>
      </c>
      <c r="F189" s="57">
        <v>3.3333333333333335</v>
      </c>
      <c r="G189" s="61">
        <f t="shared" si="4"/>
        <v>13.333333333333334</v>
      </c>
      <c r="H189" s="58">
        <v>120</v>
      </c>
      <c r="I189" s="60">
        <f t="shared" si="5"/>
        <v>480</v>
      </c>
    </row>
    <row r="190" spans="1:9" ht="26.1" customHeight="1">
      <c r="A190" s="52" t="s">
        <v>50</v>
      </c>
      <c r="B190" s="52" t="s">
        <v>182</v>
      </c>
      <c r="C190" s="58">
        <v>40</v>
      </c>
      <c r="D190" s="52" t="s">
        <v>126</v>
      </c>
      <c r="E190" s="52" t="s">
        <v>90</v>
      </c>
      <c r="F190" s="57">
        <v>1.6666666666666667</v>
      </c>
      <c r="G190" s="61">
        <f t="shared" si="4"/>
        <v>13.333333333333334</v>
      </c>
      <c r="H190" s="58">
        <v>60</v>
      </c>
      <c r="I190" s="60">
        <f t="shared" si="5"/>
        <v>480</v>
      </c>
    </row>
    <row r="191" spans="1:9" ht="26.1" customHeight="1">
      <c r="A191" s="52" t="s">
        <v>51</v>
      </c>
      <c r="B191" s="52" t="s">
        <v>52</v>
      </c>
      <c r="C191" s="58">
        <v>40</v>
      </c>
      <c r="D191" s="52" t="s">
        <v>39</v>
      </c>
      <c r="E191" s="52" t="s">
        <v>507</v>
      </c>
      <c r="F191" s="57">
        <v>3.3333333333333335</v>
      </c>
      <c r="G191" s="61">
        <f t="shared" si="4"/>
        <v>7.5</v>
      </c>
      <c r="H191" s="58">
        <v>120</v>
      </c>
      <c r="I191" s="60">
        <f t="shared" si="5"/>
        <v>270</v>
      </c>
    </row>
    <row r="192" spans="1:9" ht="26.1" customHeight="1">
      <c r="A192" s="52" t="s">
        <v>51</v>
      </c>
      <c r="B192" s="52" t="s">
        <v>52</v>
      </c>
      <c r="C192" s="58">
        <v>40</v>
      </c>
      <c r="D192" s="52" t="s">
        <v>136</v>
      </c>
      <c r="E192" s="52" t="s">
        <v>90</v>
      </c>
      <c r="F192" s="57">
        <v>4.166666666666667</v>
      </c>
      <c r="G192" s="61">
        <f t="shared" si="4"/>
        <v>7.5</v>
      </c>
      <c r="H192" s="58">
        <v>150</v>
      </c>
      <c r="I192" s="60">
        <f t="shared" si="5"/>
        <v>270</v>
      </c>
    </row>
    <row r="193" spans="1:13" ht="26.1" customHeight="1">
      <c r="A193" s="52" t="s">
        <v>78</v>
      </c>
      <c r="B193" s="52" t="s">
        <v>175</v>
      </c>
      <c r="C193" s="58">
        <v>40</v>
      </c>
      <c r="D193" s="52" t="s">
        <v>68</v>
      </c>
      <c r="E193" s="52" t="s">
        <v>507</v>
      </c>
      <c r="F193" s="57">
        <v>3.3333333333333335</v>
      </c>
      <c r="G193" s="61">
        <f t="shared" si="4"/>
        <v>10.833333333333334</v>
      </c>
      <c r="H193" s="58">
        <v>120</v>
      </c>
      <c r="I193" s="60">
        <f t="shared" si="5"/>
        <v>390</v>
      </c>
    </row>
    <row r="194" spans="1:13" ht="26.1" customHeight="1">
      <c r="A194" s="52" t="s">
        <v>78</v>
      </c>
      <c r="B194" s="52" t="s">
        <v>175</v>
      </c>
      <c r="C194" s="58">
        <v>40</v>
      </c>
      <c r="D194" s="52" t="s">
        <v>159</v>
      </c>
      <c r="E194" s="52" t="s">
        <v>90</v>
      </c>
      <c r="F194" s="57">
        <v>3.3333333333333335</v>
      </c>
      <c r="G194" s="61">
        <f t="shared" si="4"/>
        <v>10.833333333333334</v>
      </c>
      <c r="H194" s="58">
        <v>120</v>
      </c>
      <c r="I194" s="60">
        <f t="shared" si="5"/>
        <v>390</v>
      </c>
    </row>
    <row r="195" spans="1:13" ht="26.1" customHeight="1">
      <c r="A195" s="52" t="s">
        <v>78</v>
      </c>
      <c r="B195" s="52" t="s">
        <v>175</v>
      </c>
      <c r="C195" s="58">
        <v>40</v>
      </c>
      <c r="D195" s="52" t="s">
        <v>156</v>
      </c>
      <c r="E195" s="52" t="s">
        <v>85</v>
      </c>
      <c r="F195" s="57">
        <v>4.166666666666667</v>
      </c>
      <c r="G195" s="61">
        <f t="shared" si="4"/>
        <v>10.833333333333334</v>
      </c>
      <c r="H195" s="58">
        <v>150</v>
      </c>
      <c r="I195" s="60">
        <f t="shared" si="5"/>
        <v>390</v>
      </c>
    </row>
    <row r="197" spans="1:13">
      <c r="A197" s="117" t="s">
        <v>167</v>
      </c>
      <c r="B197" s="117"/>
      <c r="C197" s="117"/>
      <c r="D197" s="117"/>
      <c r="E197" s="117"/>
      <c r="F197" s="117"/>
      <c r="G197" s="117"/>
      <c r="H197" s="117"/>
      <c r="I197" s="117"/>
      <c r="L197" s="18"/>
    </row>
    <row r="199" spans="1:13" ht="38.25">
      <c r="A199" s="55" t="s">
        <v>162</v>
      </c>
      <c r="B199" s="30" t="s">
        <v>28</v>
      </c>
      <c r="C199" s="30" t="s">
        <v>163</v>
      </c>
      <c r="D199" s="30" t="s">
        <v>164</v>
      </c>
      <c r="E199" s="30" t="s">
        <v>29</v>
      </c>
      <c r="F199" s="51" t="s">
        <v>30</v>
      </c>
      <c r="G199" s="51" t="s">
        <v>31</v>
      </c>
      <c r="H199" s="30" t="s">
        <v>32</v>
      </c>
      <c r="I199" s="30" t="s">
        <v>33</v>
      </c>
      <c r="K199" s="30" t="s">
        <v>0</v>
      </c>
      <c r="L199" s="51" t="s">
        <v>510</v>
      </c>
      <c r="M199" s="30" t="s">
        <v>511</v>
      </c>
    </row>
    <row r="200" spans="1:13" ht="26.1" customHeight="1">
      <c r="A200" s="52" t="s">
        <v>72</v>
      </c>
      <c r="B200" s="52" t="s">
        <v>59</v>
      </c>
      <c r="C200" s="58">
        <v>40</v>
      </c>
      <c r="D200" s="52" t="s">
        <v>60</v>
      </c>
      <c r="E200" s="52" t="s">
        <v>507</v>
      </c>
      <c r="F200" s="57">
        <v>1.6666666666666667</v>
      </c>
      <c r="G200" s="61">
        <f>VLOOKUP(A200,$K$200:$M$268,2,TRUE)</f>
        <v>3.3333333333333335</v>
      </c>
      <c r="H200" s="58">
        <v>60</v>
      </c>
      <c r="I200" s="60">
        <f>VLOOKUP(A200,$K$200:$M$268,3,TRUE)</f>
        <v>120</v>
      </c>
      <c r="K200" s="52" t="s">
        <v>72</v>
      </c>
      <c r="L200" s="57">
        <v>3.3333333333333335</v>
      </c>
      <c r="M200" s="52">
        <v>120</v>
      </c>
    </row>
    <row r="201" spans="1:13" ht="26.1" customHeight="1">
      <c r="A201" s="52" t="s">
        <v>72</v>
      </c>
      <c r="B201" s="52" t="s">
        <v>59</v>
      </c>
      <c r="C201" s="58">
        <v>40</v>
      </c>
      <c r="D201" s="52" t="s">
        <v>60</v>
      </c>
      <c r="E201" s="52" t="s">
        <v>507</v>
      </c>
      <c r="F201" s="57">
        <v>1.6666666666666667</v>
      </c>
      <c r="G201" s="61">
        <f t="shared" ref="G201:G264" si="6">VLOOKUP(A201,$K$200:$M$268,2,TRUE)</f>
        <v>3.3333333333333335</v>
      </c>
      <c r="H201" s="58">
        <v>60</v>
      </c>
      <c r="I201" s="60">
        <f t="shared" ref="I201:I264" si="7">VLOOKUP(A201,$K$200:$M$268,3,TRUE)</f>
        <v>120</v>
      </c>
      <c r="K201" s="52" t="s">
        <v>80</v>
      </c>
      <c r="L201" s="57">
        <v>7.5</v>
      </c>
      <c r="M201" s="52">
        <v>270</v>
      </c>
    </row>
    <row r="202" spans="1:13" ht="26.1" customHeight="1">
      <c r="A202" s="52" t="s">
        <v>80</v>
      </c>
      <c r="B202" s="52" t="s">
        <v>172</v>
      </c>
      <c r="C202" s="58">
        <v>40</v>
      </c>
      <c r="D202" s="52" t="s">
        <v>500</v>
      </c>
      <c r="E202" s="52" t="s">
        <v>507</v>
      </c>
      <c r="F202" s="57">
        <v>1.6666666666666667</v>
      </c>
      <c r="G202" s="61">
        <f t="shared" si="6"/>
        <v>7.5</v>
      </c>
      <c r="H202" s="58">
        <v>60</v>
      </c>
      <c r="I202" s="60">
        <f t="shared" si="7"/>
        <v>270</v>
      </c>
      <c r="K202" s="52" t="s">
        <v>73</v>
      </c>
      <c r="L202" s="57">
        <v>3.3333333333333335</v>
      </c>
      <c r="M202" s="52">
        <v>120</v>
      </c>
    </row>
    <row r="203" spans="1:13" ht="26.1" customHeight="1">
      <c r="A203" s="52" t="s">
        <v>80</v>
      </c>
      <c r="B203" s="52" t="s">
        <v>172</v>
      </c>
      <c r="C203" s="58">
        <v>40</v>
      </c>
      <c r="D203" s="52" t="s">
        <v>68</v>
      </c>
      <c r="E203" s="52" t="s">
        <v>507</v>
      </c>
      <c r="F203" s="57">
        <v>2.5000000000000004</v>
      </c>
      <c r="G203" s="61">
        <f t="shared" si="6"/>
        <v>7.5</v>
      </c>
      <c r="H203" s="58">
        <v>90</v>
      </c>
      <c r="I203" s="60">
        <f t="shared" si="7"/>
        <v>270</v>
      </c>
      <c r="K203" s="52" t="s">
        <v>508</v>
      </c>
      <c r="L203" s="57">
        <v>10</v>
      </c>
      <c r="M203" s="52">
        <v>360</v>
      </c>
    </row>
    <row r="204" spans="1:13" ht="26.1" customHeight="1">
      <c r="A204" s="52" t="s">
        <v>80</v>
      </c>
      <c r="B204" s="52" t="s">
        <v>172</v>
      </c>
      <c r="C204" s="58">
        <v>40</v>
      </c>
      <c r="D204" s="52" t="s">
        <v>143</v>
      </c>
      <c r="E204" s="52" t="s">
        <v>90</v>
      </c>
      <c r="F204" s="57">
        <v>3.3333333333333335</v>
      </c>
      <c r="G204" s="61">
        <f t="shared" si="6"/>
        <v>7.5</v>
      </c>
      <c r="H204" s="58">
        <v>120</v>
      </c>
      <c r="I204" s="60">
        <f t="shared" si="7"/>
        <v>270</v>
      </c>
      <c r="K204" s="52" t="s">
        <v>79</v>
      </c>
      <c r="L204" s="57">
        <v>10</v>
      </c>
      <c r="M204" s="52">
        <v>360</v>
      </c>
    </row>
    <row r="205" spans="1:13" ht="26.1" customHeight="1">
      <c r="A205" s="52" t="s">
        <v>73</v>
      </c>
      <c r="B205" s="52" t="s">
        <v>59</v>
      </c>
      <c r="C205" s="58">
        <v>40</v>
      </c>
      <c r="D205" s="52" t="s">
        <v>61</v>
      </c>
      <c r="E205" s="52" t="s">
        <v>507</v>
      </c>
      <c r="F205" s="57">
        <v>1.6666666666666667</v>
      </c>
      <c r="G205" s="61">
        <f t="shared" si="6"/>
        <v>3.3333333333333335</v>
      </c>
      <c r="H205" s="58">
        <v>60</v>
      </c>
      <c r="I205" s="60">
        <f t="shared" si="7"/>
        <v>120</v>
      </c>
      <c r="K205" s="52" t="s">
        <v>44</v>
      </c>
      <c r="L205" s="57">
        <v>10</v>
      </c>
      <c r="M205" s="52">
        <v>360</v>
      </c>
    </row>
    <row r="206" spans="1:13" ht="26.1" customHeight="1">
      <c r="A206" s="52" t="s">
        <v>73</v>
      </c>
      <c r="B206" s="52" t="s">
        <v>59</v>
      </c>
      <c r="C206" s="58">
        <v>40</v>
      </c>
      <c r="D206" s="52" t="s">
        <v>61</v>
      </c>
      <c r="E206" s="52" t="s">
        <v>507</v>
      </c>
      <c r="F206" s="57">
        <v>1.6666666666666667</v>
      </c>
      <c r="G206" s="61">
        <f t="shared" si="6"/>
        <v>3.3333333333333335</v>
      </c>
      <c r="H206" s="58">
        <v>60</v>
      </c>
      <c r="I206" s="60">
        <f t="shared" si="7"/>
        <v>120</v>
      </c>
      <c r="K206" s="52" t="s">
        <v>45</v>
      </c>
      <c r="L206" s="57">
        <v>10</v>
      </c>
      <c r="M206" s="52">
        <v>360</v>
      </c>
    </row>
    <row r="207" spans="1:13" ht="26.1" customHeight="1">
      <c r="A207" s="52" t="s">
        <v>508</v>
      </c>
      <c r="B207" s="52" t="s">
        <v>59</v>
      </c>
      <c r="C207" s="58">
        <v>40</v>
      </c>
      <c r="D207" s="52" t="s">
        <v>89</v>
      </c>
      <c r="E207" s="52" t="s">
        <v>90</v>
      </c>
      <c r="F207" s="57">
        <v>3.3333333333333335</v>
      </c>
      <c r="G207" s="61">
        <f t="shared" si="6"/>
        <v>10</v>
      </c>
      <c r="H207" s="58">
        <v>120</v>
      </c>
      <c r="I207" s="60">
        <f t="shared" si="7"/>
        <v>360</v>
      </c>
      <c r="K207" s="52" t="s">
        <v>75</v>
      </c>
      <c r="L207" s="57">
        <v>3.3333333333333335</v>
      </c>
      <c r="M207" s="52">
        <v>120</v>
      </c>
    </row>
    <row r="208" spans="1:13" ht="26.1" customHeight="1">
      <c r="A208" s="52" t="s">
        <v>508</v>
      </c>
      <c r="B208" s="52" t="s">
        <v>59</v>
      </c>
      <c r="C208" s="58">
        <v>40</v>
      </c>
      <c r="D208" s="52" t="s">
        <v>87</v>
      </c>
      <c r="E208" s="52" t="s">
        <v>90</v>
      </c>
      <c r="F208" s="57">
        <v>2.5000000000000004</v>
      </c>
      <c r="G208" s="61">
        <f t="shared" si="6"/>
        <v>10</v>
      </c>
      <c r="H208" s="58">
        <v>90</v>
      </c>
      <c r="I208" s="60">
        <f t="shared" si="7"/>
        <v>360</v>
      </c>
      <c r="K208" s="52" t="s">
        <v>46</v>
      </c>
      <c r="L208" s="57">
        <v>5.8333333333333339</v>
      </c>
      <c r="M208" s="52">
        <v>210</v>
      </c>
    </row>
    <row r="209" spans="1:13" ht="26.1" customHeight="1">
      <c r="A209" s="52" t="s">
        <v>508</v>
      </c>
      <c r="B209" s="52" t="s">
        <v>59</v>
      </c>
      <c r="C209" s="58">
        <v>40</v>
      </c>
      <c r="D209" s="52" t="s">
        <v>88</v>
      </c>
      <c r="E209" s="52" t="s">
        <v>90</v>
      </c>
      <c r="F209" s="57">
        <v>4.166666666666667</v>
      </c>
      <c r="G209" s="61">
        <f t="shared" si="6"/>
        <v>10</v>
      </c>
      <c r="H209" s="58">
        <v>150</v>
      </c>
      <c r="I209" s="60">
        <f t="shared" si="7"/>
        <v>360</v>
      </c>
      <c r="K209" s="52" t="s">
        <v>74</v>
      </c>
      <c r="L209" s="57">
        <v>14.16666666666667</v>
      </c>
      <c r="M209" s="52">
        <v>510</v>
      </c>
    </row>
    <row r="210" spans="1:13" ht="26.1" customHeight="1">
      <c r="A210" s="52" t="s">
        <v>79</v>
      </c>
      <c r="B210" s="52" t="s">
        <v>178</v>
      </c>
      <c r="C210" s="58">
        <v>40</v>
      </c>
      <c r="D210" s="52" t="s">
        <v>69</v>
      </c>
      <c r="E210" s="52" t="s">
        <v>507</v>
      </c>
      <c r="F210" s="57">
        <v>1.6666666666666667</v>
      </c>
      <c r="G210" s="61">
        <f t="shared" si="6"/>
        <v>10</v>
      </c>
      <c r="H210" s="58">
        <v>60</v>
      </c>
      <c r="I210" s="60">
        <f t="shared" si="7"/>
        <v>360</v>
      </c>
      <c r="K210" s="52" t="s">
        <v>76</v>
      </c>
      <c r="L210" s="57">
        <v>3.3333333333333335</v>
      </c>
      <c r="M210" s="52">
        <v>120</v>
      </c>
    </row>
    <row r="211" spans="1:13" ht="26.1" customHeight="1">
      <c r="A211" s="52" t="s">
        <v>79</v>
      </c>
      <c r="B211" s="52" t="s">
        <v>178</v>
      </c>
      <c r="C211" s="58">
        <v>40</v>
      </c>
      <c r="D211" s="52" t="s">
        <v>69</v>
      </c>
      <c r="E211" s="52" t="s">
        <v>507</v>
      </c>
      <c r="F211" s="57">
        <v>1.6666666666666667</v>
      </c>
      <c r="G211" s="61">
        <f t="shared" si="6"/>
        <v>10</v>
      </c>
      <c r="H211" s="58">
        <v>60</v>
      </c>
      <c r="I211" s="60">
        <f t="shared" si="7"/>
        <v>360</v>
      </c>
      <c r="K211" s="52" t="s">
        <v>47</v>
      </c>
      <c r="L211" s="57">
        <v>10</v>
      </c>
      <c r="M211" s="52">
        <v>360</v>
      </c>
    </row>
    <row r="212" spans="1:13" ht="26.1" customHeight="1">
      <c r="A212" s="52" t="s">
        <v>79</v>
      </c>
      <c r="B212" s="52" t="s">
        <v>178</v>
      </c>
      <c r="C212" s="58">
        <v>40</v>
      </c>
      <c r="D212" s="52" t="s">
        <v>144</v>
      </c>
      <c r="E212" s="52" t="s">
        <v>90</v>
      </c>
      <c r="F212" s="57">
        <v>3.3333333333333335</v>
      </c>
      <c r="G212" s="61">
        <f t="shared" si="6"/>
        <v>10</v>
      </c>
      <c r="H212" s="58">
        <v>120</v>
      </c>
      <c r="I212" s="60">
        <f t="shared" si="7"/>
        <v>360</v>
      </c>
      <c r="K212" s="52" t="s">
        <v>48</v>
      </c>
      <c r="L212" s="57">
        <v>9.1666666666666661</v>
      </c>
      <c r="M212" s="52">
        <v>330</v>
      </c>
    </row>
    <row r="213" spans="1:13" ht="26.1" customHeight="1">
      <c r="A213" s="52" t="s">
        <v>79</v>
      </c>
      <c r="B213" s="52" t="s">
        <v>178</v>
      </c>
      <c r="C213" s="58">
        <v>40</v>
      </c>
      <c r="D213" s="52" t="s">
        <v>145</v>
      </c>
      <c r="E213" s="52" t="s">
        <v>90</v>
      </c>
      <c r="F213" s="57">
        <v>3.3333333333333335</v>
      </c>
      <c r="G213" s="61">
        <f t="shared" si="6"/>
        <v>10</v>
      </c>
      <c r="H213" s="58">
        <v>120</v>
      </c>
      <c r="I213" s="60">
        <f t="shared" si="7"/>
        <v>360</v>
      </c>
      <c r="K213" s="52" t="s">
        <v>71</v>
      </c>
      <c r="L213" s="57">
        <v>7.5000000000000009</v>
      </c>
      <c r="M213" s="52">
        <v>270</v>
      </c>
    </row>
    <row r="214" spans="1:13" ht="26.1" customHeight="1">
      <c r="A214" s="52" t="s">
        <v>44</v>
      </c>
      <c r="B214" s="52" t="s">
        <v>53</v>
      </c>
      <c r="C214" s="58">
        <v>40</v>
      </c>
      <c r="D214" s="52" t="s">
        <v>501</v>
      </c>
      <c r="E214" s="52" t="s">
        <v>507</v>
      </c>
      <c r="F214" s="57">
        <v>3.3333333333333335</v>
      </c>
      <c r="G214" s="61">
        <f t="shared" si="6"/>
        <v>10</v>
      </c>
      <c r="H214" s="58">
        <v>120</v>
      </c>
      <c r="I214" s="60">
        <f t="shared" si="7"/>
        <v>360</v>
      </c>
      <c r="K214" s="52" t="s">
        <v>77</v>
      </c>
      <c r="L214" s="57">
        <v>7.5</v>
      </c>
      <c r="M214" s="52">
        <v>270</v>
      </c>
    </row>
    <row r="215" spans="1:13" ht="26.1" customHeight="1">
      <c r="A215" s="52" t="s">
        <v>44</v>
      </c>
      <c r="B215" s="52" t="s">
        <v>53</v>
      </c>
      <c r="C215" s="58">
        <v>40</v>
      </c>
      <c r="D215" s="52" t="s">
        <v>93</v>
      </c>
      <c r="E215" s="52" t="s">
        <v>90</v>
      </c>
      <c r="F215" s="57">
        <v>1.6666666666666667</v>
      </c>
      <c r="G215" s="61">
        <f t="shared" si="6"/>
        <v>10</v>
      </c>
      <c r="H215" s="58">
        <v>60</v>
      </c>
      <c r="I215" s="60">
        <f t="shared" si="7"/>
        <v>360</v>
      </c>
      <c r="K215" s="52" t="s">
        <v>49</v>
      </c>
      <c r="L215" s="57">
        <v>5</v>
      </c>
      <c r="M215" s="52">
        <v>180</v>
      </c>
    </row>
    <row r="216" spans="1:13" ht="26.1" customHeight="1">
      <c r="A216" s="52" t="s">
        <v>44</v>
      </c>
      <c r="B216" s="52" t="s">
        <v>53</v>
      </c>
      <c r="C216" s="58">
        <v>40</v>
      </c>
      <c r="D216" s="52" t="s">
        <v>95</v>
      </c>
      <c r="E216" s="52" t="s">
        <v>90</v>
      </c>
      <c r="F216" s="57">
        <v>3.3333333333333335</v>
      </c>
      <c r="G216" s="61">
        <f t="shared" si="6"/>
        <v>10</v>
      </c>
      <c r="H216" s="58">
        <v>120</v>
      </c>
      <c r="I216" s="60">
        <f t="shared" si="7"/>
        <v>360</v>
      </c>
      <c r="K216" s="52" t="s">
        <v>50</v>
      </c>
      <c r="L216" s="57">
        <v>11.666666666666666</v>
      </c>
      <c r="M216" s="52">
        <v>420</v>
      </c>
    </row>
    <row r="217" spans="1:13" ht="26.1" customHeight="1">
      <c r="A217" s="52" t="s">
        <v>44</v>
      </c>
      <c r="B217" s="52" t="s">
        <v>53</v>
      </c>
      <c r="C217" s="58">
        <v>40</v>
      </c>
      <c r="D217" s="52" t="s">
        <v>96</v>
      </c>
      <c r="E217" s="52" t="s">
        <v>90</v>
      </c>
      <c r="F217" s="57">
        <v>1.6666666666666667</v>
      </c>
      <c r="G217" s="61">
        <f t="shared" si="6"/>
        <v>10</v>
      </c>
      <c r="H217" s="58">
        <v>60</v>
      </c>
      <c r="I217" s="60">
        <f t="shared" si="7"/>
        <v>360</v>
      </c>
      <c r="K217" s="52" t="s">
        <v>51</v>
      </c>
      <c r="L217" s="57">
        <v>13.333333333333334</v>
      </c>
      <c r="M217" s="52">
        <v>480</v>
      </c>
    </row>
    <row r="218" spans="1:13" ht="26.1" customHeight="1">
      <c r="A218" s="52" t="s">
        <v>45</v>
      </c>
      <c r="B218" s="52" t="s">
        <v>54</v>
      </c>
      <c r="C218" s="58">
        <v>40</v>
      </c>
      <c r="D218" s="52" t="s">
        <v>498</v>
      </c>
      <c r="E218" s="52" t="s">
        <v>507</v>
      </c>
      <c r="F218" s="57">
        <v>3.3333333333333335</v>
      </c>
      <c r="G218" s="61">
        <f t="shared" si="6"/>
        <v>10</v>
      </c>
      <c r="H218" s="58">
        <v>120</v>
      </c>
      <c r="I218" s="60">
        <f t="shared" si="7"/>
        <v>360</v>
      </c>
      <c r="K218" s="52" t="s">
        <v>78</v>
      </c>
      <c r="L218" s="57">
        <v>9.1666666666666679</v>
      </c>
      <c r="M218" s="52">
        <v>330</v>
      </c>
    </row>
    <row r="219" spans="1:13" ht="26.1" customHeight="1">
      <c r="A219" s="52" t="s">
        <v>45</v>
      </c>
      <c r="B219" s="52" t="s">
        <v>54</v>
      </c>
      <c r="C219" s="58">
        <v>40</v>
      </c>
      <c r="D219" s="52" t="s">
        <v>43</v>
      </c>
      <c r="E219" s="52" t="s">
        <v>507</v>
      </c>
      <c r="F219" s="57">
        <v>1.6666666666666667</v>
      </c>
      <c r="G219" s="61">
        <f t="shared" si="6"/>
        <v>10</v>
      </c>
      <c r="H219" s="58">
        <v>60</v>
      </c>
      <c r="I219" s="60">
        <f t="shared" si="7"/>
        <v>360</v>
      </c>
    </row>
    <row r="220" spans="1:13" ht="26.1" customHeight="1">
      <c r="A220" s="52" t="s">
        <v>45</v>
      </c>
      <c r="B220" s="52" t="s">
        <v>54</v>
      </c>
      <c r="C220" s="58">
        <v>40</v>
      </c>
      <c r="D220" s="52" t="s">
        <v>101</v>
      </c>
      <c r="E220" s="52" t="s">
        <v>90</v>
      </c>
      <c r="F220" s="57">
        <v>3.3333333333333335</v>
      </c>
      <c r="G220" s="61">
        <f t="shared" si="6"/>
        <v>10</v>
      </c>
      <c r="H220" s="58">
        <v>120</v>
      </c>
      <c r="I220" s="60">
        <f t="shared" si="7"/>
        <v>360</v>
      </c>
    </row>
    <row r="221" spans="1:13" ht="26.1" customHeight="1">
      <c r="A221" s="52" t="s">
        <v>45</v>
      </c>
      <c r="B221" s="52" t="s">
        <v>54</v>
      </c>
      <c r="C221" s="58">
        <v>40</v>
      </c>
      <c r="D221" s="52" t="s">
        <v>99</v>
      </c>
      <c r="E221" s="52" t="s">
        <v>90</v>
      </c>
      <c r="F221" s="57">
        <v>1.6666666666666667</v>
      </c>
      <c r="G221" s="61">
        <f t="shared" si="6"/>
        <v>10</v>
      </c>
      <c r="H221" s="58">
        <v>60</v>
      </c>
      <c r="I221" s="60">
        <f t="shared" si="7"/>
        <v>360</v>
      </c>
    </row>
    <row r="222" spans="1:13" ht="26.1" customHeight="1">
      <c r="A222" s="52" t="s">
        <v>75</v>
      </c>
      <c r="B222" s="52" t="s">
        <v>59</v>
      </c>
      <c r="C222" s="58">
        <v>40</v>
      </c>
      <c r="D222" s="52" t="s">
        <v>64</v>
      </c>
      <c r="E222" s="52" t="s">
        <v>507</v>
      </c>
      <c r="F222" s="57">
        <v>1.6666666666666667</v>
      </c>
      <c r="G222" s="61">
        <f t="shared" si="6"/>
        <v>3.3333333333333335</v>
      </c>
      <c r="H222" s="58">
        <v>60</v>
      </c>
      <c r="I222" s="60">
        <f t="shared" si="7"/>
        <v>120</v>
      </c>
    </row>
    <row r="223" spans="1:13" ht="26.1" customHeight="1">
      <c r="A223" s="52" t="s">
        <v>75</v>
      </c>
      <c r="B223" s="52" t="s">
        <v>59</v>
      </c>
      <c r="C223" s="58">
        <v>40</v>
      </c>
      <c r="D223" s="52" t="s">
        <v>64</v>
      </c>
      <c r="E223" s="52" t="s">
        <v>507</v>
      </c>
      <c r="F223" s="57">
        <v>1.6666666666666667</v>
      </c>
      <c r="G223" s="61">
        <f t="shared" si="6"/>
        <v>3.3333333333333335</v>
      </c>
      <c r="H223" s="58">
        <v>60</v>
      </c>
      <c r="I223" s="60">
        <f t="shared" si="7"/>
        <v>120</v>
      </c>
    </row>
    <row r="224" spans="1:13" ht="26.1" customHeight="1">
      <c r="A224" s="52" t="s">
        <v>46</v>
      </c>
      <c r="B224" s="52" t="s">
        <v>56</v>
      </c>
      <c r="C224" s="58">
        <v>40</v>
      </c>
      <c r="D224" s="52" t="s">
        <v>104</v>
      </c>
      <c r="E224" s="52" t="s">
        <v>90</v>
      </c>
      <c r="F224" s="57">
        <v>1.6666666666666667</v>
      </c>
      <c r="G224" s="61">
        <f t="shared" si="6"/>
        <v>5.8333333333333339</v>
      </c>
      <c r="H224" s="58">
        <v>60</v>
      </c>
      <c r="I224" s="60">
        <f t="shared" si="7"/>
        <v>210</v>
      </c>
    </row>
    <row r="225" spans="1:9" ht="26.1" customHeight="1">
      <c r="A225" s="52" t="s">
        <v>46</v>
      </c>
      <c r="B225" s="52" t="s">
        <v>56</v>
      </c>
      <c r="C225" s="58">
        <v>40</v>
      </c>
      <c r="D225" s="52" t="s">
        <v>107</v>
      </c>
      <c r="E225" s="52" t="s">
        <v>90</v>
      </c>
      <c r="F225" s="57">
        <v>4.166666666666667</v>
      </c>
      <c r="G225" s="61">
        <f t="shared" si="6"/>
        <v>5.8333333333333339</v>
      </c>
      <c r="H225" s="58">
        <v>150</v>
      </c>
      <c r="I225" s="60">
        <f t="shared" si="7"/>
        <v>210</v>
      </c>
    </row>
    <row r="226" spans="1:9" ht="26.1" customHeight="1">
      <c r="A226" s="52" t="s">
        <v>74</v>
      </c>
      <c r="B226" s="52" t="s">
        <v>173</v>
      </c>
      <c r="C226" s="58">
        <v>40</v>
      </c>
      <c r="D226" s="52" t="s">
        <v>63</v>
      </c>
      <c r="E226" s="52" t="s">
        <v>507</v>
      </c>
      <c r="F226" s="57">
        <v>2.5000000000000004</v>
      </c>
      <c r="G226" s="61">
        <f t="shared" si="6"/>
        <v>14.16666666666667</v>
      </c>
      <c r="H226" s="58">
        <v>90</v>
      </c>
      <c r="I226" s="60">
        <f t="shared" si="7"/>
        <v>510</v>
      </c>
    </row>
    <row r="227" spans="1:9" ht="26.1" customHeight="1">
      <c r="A227" s="52" t="s">
        <v>74</v>
      </c>
      <c r="B227" s="52" t="s">
        <v>173</v>
      </c>
      <c r="C227" s="58">
        <v>40</v>
      </c>
      <c r="D227" s="52" t="s">
        <v>63</v>
      </c>
      <c r="E227" s="52" t="s">
        <v>507</v>
      </c>
      <c r="F227" s="57">
        <v>2.5000000000000004</v>
      </c>
      <c r="G227" s="61">
        <f t="shared" si="6"/>
        <v>14.16666666666667</v>
      </c>
      <c r="H227" s="58">
        <v>90</v>
      </c>
      <c r="I227" s="60">
        <f t="shared" si="7"/>
        <v>510</v>
      </c>
    </row>
    <row r="228" spans="1:9" ht="26.1" customHeight="1">
      <c r="A228" s="52" t="s">
        <v>74</v>
      </c>
      <c r="B228" s="52" t="s">
        <v>173</v>
      </c>
      <c r="C228" s="58">
        <v>40</v>
      </c>
      <c r="D228" s="52" t="s">
        <v>149</v>
      </c>
      <c r="E228" s="52" t="s">
        <v>90</v>
      </c>
      <c r="F228" s="57">
        <v>3.3333333333333335</v>
      </c>
      <c r="G228" s="61">
        <f t="shared" si="6"/>
        <v>14.16666666666667</v>
      </c>
      <c r="H228" s="58">
        <v>120</v>
      </c>
      <c r="I228" s="60">
        <f t="shared" si="7"/>
        <v>510</v>
      </c>
    </row>
    <row r="229" spans="1:9" ht="26.1" customHeight="1">
      <c r="A229" s="52" t="s">
        <v>74</v>
      </c>
      <c r="B229" s="52" t="s">
        <v>173</v>
      </c>
      <c r="C229" s="58">
        <v>40</v>
      </c>
      <c r="D229" s="52" t="s">
        <v>146</v>
      </c>
      <c r="E229" s="52" t="s">
        <v>90</v>
      </c>
      <c r="F229" s="57">
        <v>0.83333333333333337</v>
      </c>
      <c r="G229" s="61">
        <f t="shared" si="6"/>
        <v>14.16666666666667</v>
      </c>
      <c r="H229" s="58">
        <v>30</v>
      </c>
      <c r="I229" s="60">
        <f t="shared" si="7"/>
        <v>510</v>
      </c>
    </row>
    <row r="230" spans="1:9" ht="26.1" customHeight="1">
      <c r="A230" s="52" t="s">
        <v>74</v>
      </c>
      <c r="B230" s="52" t="s">
        <v>173</v>
      </c>
      <c r="C230" s="58">
        <v>40</v>
      </c>
      <c r="D230" s="52" t="s">
        <v>146</v>
      </c>
      <c r="E230" s="52" t="s">
        <v>90</v>
      </c>
      <c r="F230" s="57">
        <v>0.83333333333333337</v>
      </c>
      <c r="G230" s="61">
        <f t="shared" si="6"/>
        <v>14.16666666666667</v>
      </c>
      <c r="H230" s="58">
        <v>30</v>
      </c>
      <c r="I230" s="60">
        <f t="shared" si="7"/>
        <v>510</v>
      </c>
    </row>
    <row r="231" spans="1:9" ht="26.1" customHeight="1">
      <c r="A231" s="52" t="s">
        <v>74</v>
      </c>
      <c r="B231" s="52" t="s">
        <v>173</v>
      </c>
      <c r="C231" s="58">
        <v>40</v>
      </c>
      <c r="D231" s="52" t="s">
        <v>151</v>
      </c>
      <c r="E231" s="52" t="s">
        <v>90</v>
      </c>
      <c r="F231" s="57">
        <v>3.3333333333333335</v>
      </c>
      <c r="G231" s="61">
        <f t="shared" si="6"/>
        <v>14.16666666666667</v>
      </c>
      <c r="H231" s="58">
        <v>120</v>
      </c>
      <c r="I231" s="60">
        <f t="shared" si="7"/>
        <v>510</v>
      </c>
    </row>
    <row r="232" spans="1:9" ht="26.1" customHeight="1">
      <c r="A232" s="52" t="s">
        <v>74</v>
      </c>
      <c r="B232" s="52" t="s">
        <v>173</v>
      </c>
      <c r="C232" s="58">
        <v>40</v>
      </c>
      <c r="D232" s="52" t="s">
        <v>148</v>
      </c>
      <c r="E232" s="52" t="s">
        <v>90</v>
      </c>
      <c r="F232" s="57">
        <v>0.83333333333333337</v>
      </c>
      <c r="G232" s="61">
        <f t="shared" si="6"/>
        <v>14.16666666666667</v>
      </c>
      <c r="H232" s="58">
        <v>30</v>
      </c>
      <c r="I232" s="60">
        <f t="shared" si="7"/>
        <v>510</v>
      </c>
    </row>
    <row r="233" spans="1:9" ht="26.1" customHeight="1">
      <c r="A233" s="52" t="s">
        <v>76</v>
      </c>
      <c r="B233" s="52" t="s">
        <v>59</v>
      </c>
      <c r="C233" s="58">
        <v>40</v>
      </c>
      <c r="D233" s="52" t="s">
        <v>65</v>
      </c>
      <c r="E233" s="52" t="s">
        <v>507</v>
      </c>
      <c r="F233" s="57">
        <v>1.6666666666666667</v>
      </c>
      <c r="G233" s="61">
        <f t="shared" si="6"/>
        <v>3.3333333333333335</v>
      </c>
      <c r="H233" s="58">
        <v>60</v>
      </c>
      <c r="I233" s="60">
        <f t="shared" si="7"/>
        <v>120</v>
      </c>
    </row>
    <row r="234" spans="1:9" ht="26.1" customHeight="1">
      <c r="A234" s="52" t="s">
        <v>76</v>
      </c>
      <c r="B234" s="52" t="s">
        <v>59</v>
      </c>
      <c r="C234" s="58">
        <v>40</v>
      </c>
      <c r="D234" s="52" t="s">
        <v>65</v>
      </c>
      <c r="E234" s="52" t="s">
        <v>507</v>
      </c>
      <c r="F234" s="57">
        <v>1.6666666666666667</v>
      </c>
      <c r="G234" s="61">
        <f t="shared" si="6"/>
        <v>3.3333333333333335</v>
      </c>
      <c r="H234" s="58">
        <v>60</v>
      </c>
      <c r="I234" s="60">
        <f t="shared" si="7"/>
        <v>120</v>
      </c>
    </row>
    <row r="235" spans="1:9" ht="26.1" customHeight="1">
      <c r="A235" s="52" t="s">
        <v>47</v>
      </c>
      <c r="B235" s="52" t="s">
        <v>55</v>
      </c>
      <c r="C235" s="58">
        <v>40</v>
      </c>
      <c r="D235" s="52" t="s">
        <v>503</v>
      </c>
      <c r="E235" s="52" t="s">
        <v>507</v>
      </c>
      <c r="F235" s="57">
        <v>1.6666666666666667</v>
      </c>
      <c r="G235" s="61">
        <f t="shared" si="6"/>
        <v>10</v>
      </c>
      <c r="H235" s="58">
        <v>60</v>
      </c>
      <c r="I235" s="60">
        <f t="shared" si="7"/>
        <v>360</v>
      </c>
    </row>
    <row r="236" spans="1:9" ht="26.1" customHeight="1">
      <c r="A236" s="52" t="s">
        <v>47</v>
      </c>
      <c r="B236" s="52" t="s">
        <v>55</v>
      </c>
      <c r="C236" s="58">
        <v>40</v>
      </c>
      <c r="D236" s="52" t="s">
        <v>43</v>
      </c>
      <c r="E236" s="52" t="s">
        <v>90</v>
      </c>
      <c r="F236" s="57">
        <v>1.6666666666666667</v>
      </c>
      <c r="G236" s="61">
        <f t="shared" si="6"/>
        <v>10</v>
      </c>
      <c r="H236" s="58">
        <v>60</v>
      </c>
      <c r="I236" s="60">
        <f t="shared" si="7"/>
        <v>360</v>
      </c>
    </row>
    <row r="237" spans="1:9" ht="26.1" customHeight="1">
      <c r="A237" s="52" t="s">
        <v>47</v>
      </c>
      <c r="B237" s="52" t="s">
        <v>55</v>
      </c>
      <c r="C237" s="58">
        <v>40</v>
      </c>
      <c r="D237" s="52" t="s">
        <v>111</v>
      </c>
      <c r="E237" s="52" t="s">
        <v>90</v>
      </c>
      <c r="F237" s="57">
        <v>3.3333333333333335</v>
      </c>
      <c r="G237" s="61">
        <f t="shared" si="6"/>
        <v>10</v>
      </c>
      <c r="H237" s="58">
        <v>120</v>
      </c>
      <c r="I237" s="60">
        <f t="shared" si="7"/>
        <v>360</v>
      </c>
    </row>
    <row r="238" spans="1:9" ht="26.1" customHeight="1">
      <c r="A238" s="52" t="s">
        <v>47</v>
      </c>
      <c r="B238" s="52" t="s">
        <v>55</v>
      </c>
      <c r="C238" s="58">
        <v>40</v>
      </c>
      <c r="D238" s="52" t="s">
        <v>113</v>
      </c>
      <c r="E238" s="52" t="s">
        <v>90</v>
      </c>
      <c r="F238" s="57">
        <v>3.3333333333333335</v>
      </c>
      <c r="G238" s="61">
        <f t="shared" si="6"/>
        <v>10</v>
      </c>
      <c r="H238" s="58">
        <v>120</v>
      </c>
      <c r="I238" s="60">
        <f t="shared" si="7"/>
        <v>360</v>
      </c>
    </row>
    <row r="239" spans="1:9" ht="26.1" customHeight="1">
      <c r="A239" s="52" t="s">
        <v>48</v>
      </c>
      <c r="B239" s="52" t="s">
        <v>52</v>
      </c>
      <c r="C239" s="58">
        <v>40</v>
      </c>
      <c r="D239" s="52" t="s">
        <v>502</v>
      </c>
      <c r="E239" s="52" t="s">
        <v>507</v>
      </c>
      <c r="F239" s="57">
        <v>1.6666666666666667</v>
      </c>
      <c r="G239" s="61">
        <f t="shared" si="6"/>
        <v>9.1666666666666661</v>
      </c>
      <c r="H239" s="58">
        <v>60</v>
      </c>
      <c r="I239" s="60">
        <f t="shared" si="7"/>
        <v>330</v>
      </c>
    </row>
    <row r="240" spans="1:9" ht="26.1" customHeight="1">
      <c r="A240" s="59" t="s">
        <v>48</v>
      </c>
      <c r="B240" s="52" t="s">
        <v>52</v>
      </c>
      <c r="C240" s="58">
        <v>40</v>
      </c>
      <c r="D240" s="52" t="s">
        <v>116</v>
      </c>
      <c r="E240" s="52" t="s">
        <v>90</v>
      </c>
      <c r="F240" s="57">
        <v>3.3333333333333335</v>
      </c>
      <c r="G240" s="61">
        <f t="shared" si="6"/>
        <v>9.1666666666666661</v>
      </c>
      <c r="H240" s="58">
        <v>120</v>
      </c>
      <c r="I240" s="60">
        <f t="shared" si="7"/>
        <v>330</v>
      </c>
    </row>
    <row r="241" spans="1:9" ht="26.1" customHeight="1">
      <c r="A241" s="52" t="s">
        <v>48</v>
      </c>
      <c r="B241" s="52" t="s">
        <v>52</v>
      </c>
      <c r="C241" s="58">
        <v>40</v>
      </c>
      <c r="D241" s="52" t="s">
        <v>118</v>
      </c>
      <c r="E241" s="52" t="s">
        <v>90</v>
      </c>
      <c r="F241" s="57">
        <v>2.5000000000000004</v>
      </c>
      <c r="G241" s="61">
        <f t="shared" si="6"/>
        <v>9.1666666666666661</v>
      </c>
      <c r="H241" s="58">
        <v>90</v>
      </c>
      <c r="I241" s="60">
        <f t="shared" si="7"/>
        <v>330</v>
      </c>
    </row>
    <row r="242" spans="1:9" ht="26.1" customHeight="1">
      <c r="A242" s="52" t="s">
        <v>48</v>
      </c>
      <c r="B242" s="52" t="s">
        <v>52</v>
      </c>
      <c r="C242" s="58">
        <v>40</v>
      </c>
      <c r="D242" s="52" t="s">
        <v>117</v>
      </c>
      <c r="E242" s="52" t="s">
        <v>90</v>
      </c>
      <c r="F242" s="57">
        <v>1.6666666666666667</v>
      </c>
      <c r="G242" s="61">
        <f t="shared" si="6"/>
        <v>9.1666666666666661</v>
      </c>
      <c r="H242" s="58">
        <v>60</v>
      </c>
      <c r="I242" s="60">
        <f t="shared" si="7"/>
        <v>330</v>
      </c>
    </row>
    <row r="243" spans="1:9" ht="26.1" customHeight="1">
      <c r="A243" s="52" t="s">
        <v>71</v>
      </c>
      <c r="B243" s="52" t="s">
        <v>174</v>
      </c>
      <c r="C243" s="58">
        <v>40</v>
      </c>
      <c r="D243" s="52" t="s">
        <v>62</v>
      </c>
      <c r="E243" s="52" t="s">
        <v>507</v>
      </c>
      <c r="F243" s="57">
        <v>0.83333333333333337</v>
      </c>
      <c r="G243" s="61">
        <f t="shared" si="6"/>
        <v>7.5000000000000009</v>
      </c>
      <c r="H243" s="58">
        <v>30</v>
      </c>
      <c r="I243" s="60">
        <f t="shared" si="7"/>
        <v>270</v>
      </c>
    </row>
    <row r="244" spans="1:9" ht="26.1" customHeight="1">
      <c r="A244" s="52" t="s">
        <v>71</v>
      </c>
      <c r="B244" s="52" t="s">
        <v>174</v>
      </c>
      <c r="C244" s="58">
        <v>40</v>
      </c>
      <c r="D244" s="52" t="s">
        <v>70</v>
      </c>
      <c r="E244" s="52" t="s">
        <v>507</v>
      </c>
      <c r="F244" s="57">
        <v>0.83333333333333337</v>
      </c>
      <c r="G244" s="61">
        <f t="shared" si="6"/>
        <v>7.5000000000000009</v>
      </c>
      <c r="H244" s="58">
        <v>30</v>
      </c>
      <c r="I244" s="60">
        <f t="shared" si="7"/>
        <v>270</v>
      </c>
    </row>
    <row r="245" spans="1:9" ht="26.1" customHeight="1">
      <c r="A245" s="52" t="s">
        <v>71</v>
      </c>
      <c r="B245" s="52" t="s">
        <v>174</v>
      </c>
      <c r="C245" s="58">
        <v>40</v>
      </c>
      <c r="D245" s="52" t="s">
        <v>62</v>
      </c>
      <c r="E245" s="52" t="s">
        <v>507</v>
      </c>
      <c r="F245" s="57">
        <v>0.83333333333333337</v>
      </c>
      <c r="G245" s="61">
        <f t="shared" si="6"/>
        <v>7.5000000000000009</v>
      </c>
      <c r="H245" s="58">
        <v>30</v>
      </c>
      <c r="I245" s="60">
        <f t="shared" si="7"/>
        <v>270</v>
      </c>
    </row>
    <row r="246" spans="1:9" ht="26.1" customHeight="1">
      <c r="A246" s="52" t="s">
        <v>71</v>
      </c>
      <c r="B246" s="52" t="s">
        <v>174</v>
      </c>
      <c r="C246" s="58">
        <v>40</v>
      </c>
      <c r="D246" s="52" t="s">
        <v>70</v>
      </c>
      <c r="E246" s="52" t="s">
        <v>507</v>
      </c>
      <c r="F246" s="57">
        <v>0.83333333333333337</v>
      </c>
      <c r="G246" s="61">
        <f t="shared" si="6"/>
        <v>7.5000000000000009</v>
      </c>
      <c r="H246" s="58">
        <v>30</v>
      </c>
      <c r="I246" s="60">
        <f t="shared" si="7"/>
        <v>270</v>
      </c>
    </row>
    <row r="247" spans="1:9" ht="26.1" customHeight="1">
      <c r="A247" s="52" t="s">
        <v>71</v>
      </c>
      <c r="B247" s="52" t="s">
        <v>174</v>
      </c>
      <c r="C247" s="58">
        <v>40</v>
      </c>
      <c r="D247" s="52" t="s">
        <v>153</v>
      </c>
      <c r="E247" s="52" t="s">
        <v>90</v>
      </c>
      <c r="F247" s="57">
        <v>2.5000000000000004</v>
      </c>
      <c r="G247" s="61">
        <f t="shared" si="6"/>
        <v>7.5000000000000009</v>
      </c>
      <c r="H247" s="58">
        <v>90</v>
      </c>
      <c r="I247" s="60">
        <f t="shared" si="7"/>
        <v>270</v>
      </c>
    </row>
    <row r="248" spans="1:9" ht="26.1" customHeight="1">
      <c r="A248" s="52" t="s">
        <v>71</v>
      </c>
      <c r="B248" s="52" t="s">
        <v>174</v>
      </c>
      <c r="C248" s="58">
        <v>40</v>
      </c>
      <c r="D248" s="52" t="s">
        <v>152</v>
      </c>
      <c r="E248" s="52" t="s">
        <v>90</v>
      </c>
      <c r="F248" s="57">
        <v>1.6666666666666667</v>
      </c>
      <c r="G248" s="61">
        <f t="shared" si="6"/>
        <v>7.5000000000000009</v>
      </c>
      <c r="H248" s="58">
        <v>60</v>
      </c>
      <c r="I248" s="60">
        <f t="shared" si="7"/>
        <v>270</v>
      </c>
    </row>
    <row r="249" spans="1:9" ht="26.1" customHeight="1">
      <c r="A249" s="52" t="s">
        <v>77</v>
      </c>
      <c r="B249" s="52" t="s">
        <v>176</v>
      </c>
      <c r="C249" s="58">
        <v>40</v>
      </c>
      <c r="D249" s="52" t="s">
        <v>66</v>
      </c>
      <c r="E249" s="52" t="s">
        <v>507</v>
      </c>
      <c r="F249" s="57">
        <v>1.6666666666666667</v>
      </c>
      <c r="G249" s="61">
        <f t="shared" si="6"/>
        <v>7.5</v>
      </c>
      <c r="H249" s="58">
        <v>60</v>
      </c>
      <c r="I249" s="60">
        <f t="shared" si="7"/>
        <v>270</v>
      </c>
    </row>
    <row r="250" spans="1:9" ht="26.1" customHeight="1">
      <c r="A250" s="52" t="s">
        <v>77</v>
      </c>
      <c r="B250" s="52" t="s">
        <v>176</v>
      </c>
      <c r="C250" s="58">
        <v>40</v>
      </c>
      <c r="D250" s="52" t="s">
        <v>179</v>
      </c>
      <c r="E250" s="52" t="s">
        <v>507</v>
      </c>
      <c r="F250" s="57">
        <v>3.3333333333333335</v>
      </c>
      <c r="G250" s="61">
        <f t="shared" si="6"/>
        <v>7.5</v>
      </c>
      <c r="H250" s="58">
        <v>120</v>
      </c>
      <c r="I250" s="60">
        <f t="shared" si="7"/>
        <v>270</v>
      </c>
    </row>
    <row r="251" spans="1:9" ht="26.1" customHeight="1">
      <c r="A251" s="52" t="s">
        <v>77</v>
      </c>
      <c r="B251" s="52" t="s">
        <v>176</v>
      </c>
      <c r="C251" s="58">
        <v>40</v>
      </c>
      <c r="D251" s="52" t="s">
        <v>66</v>
      </c>
      <c r="E251" s="52" t="s">
        <v>507</v>
      </c>
      <c r="F251" s="57">
        <v>0.83333333333333337</v>
      </c>
      <c r="G251" s="61">
        <f t="shared" si="6"/>
        <v>7.5</v>
      </c>
      <c r="H251" s="58">
        <v>30</v>
      </c>
      <c r="I251" s="60">
        <f t="shared" si="7"/>
        <v>270</v>
      </c>
    </row>
    <row r="252" spans="1:9" ht="26.1" customHeight="1">
      <c r="A252" s="52" t="s">
        <v>77</v>
      </c>
      <c r="B252" s="52" t="s">
        <v>176</v>
      </c>
      <c r="C252" s="58">
        <v>40</v>
      </c>
      <c r="D252" s="52" t="s">
        <v>179</v>
      </c>
      <c r="E252" s="52" t="s">
        <v>507</v>
      </c>
      <c r="F252" s="57">
        <v>1.6666666666666667</v>
      </c>
      <c r="G252" s="61">
        <f t="shared" si="6"/>
        <v>7.5</v>
      </c>
      <c r="H252" s="58">
        <v>60</v>
      </c>
      <c r="I252" s="60">
        <f t="shared" si="7"/>
        <v>270</v>
      </c>
    </row>
    <row r="253" spans="1:9" ht="26.1" customHeight="1">
      <c r="A253" s="52" t="s">
        <v>49</v>
      </c>
      <c r="B253" s="52" t="s">
        <v>177</v>
      </c>
      <c r="C253" s="58">
        <v>40</v>
      </c>
      <c r="D253" s="52" t="s">
        <v>36</v>
      </c>
      <c r="E253" s="52" t="s">
        <v>507</v>
      </c>
      <c r="F253" s="57">
        <v>1.6666666666666667</v>
      </c>
      <c r="G253" s="61">
        <f t="shared" si="6"/>
        <v>5</v>
      </c>
      <c r="H253" s="58">
        <v>60</v>
      </c>
      <c r="I253" s="60">
        <f t="shared" si="7"/>
        <v>180</v>
      </c>
    </row>
    <row r="254" spans="1:9" ht="26.1" customHeight="1">
      <c r="A254" s="52" t="s">
        <v>49</v>
      </c>
      <c r="B254" s="52" t="s">
        <v>177</v>
      </c>
      <c r="C254" s="58">
        <v>40</v>
      </c>
      <c r="D254" s="52" t="s">
        <v>124</v>
      </c>
      <c r="E254" s="52" t="s">
        <v>90</v>
      </c>
      <c r="F254" s="57">
        <v>3.3333333333333335</v>
      </c>
      <c r="G254" s="61">
        <f t="shared" si="6"/>
        <v>5</v>
      </c>
      <c r="H254" s="58">
        <v>120</v>
      </c>
      <c r="I254" s="60">
        <f t="shared" si="7"/>
        <v>180</v>
      </c>
    </row>
    <row r="255" spans="1:9" ht="26.1" customHeight="1">
      <c r="A255" s="52" t="s">
        <v>50</v>
      </c>
      <c r="B255" s="52" t="s">
        <v>182</v>
      </c>
      <c r="C255" s="58">
        <v>40</v>
      </c>
      <c r="D255" s="52" t="s">
        <v>499</v>
      </c>
      <c r="E255" s="52" t="s">
        <v>507</v>
      </c>
      <c r="F255" s="57">
        <v>1.6666666666666667</v>
      </c>
      <c r="G255" s="61">
        <f t="shared" si="6"/>
        <v>11.666666666666666</v>
      </c>
      <c r="H255" s="58">
        <v>60</v>
      </c>
      <c r="I255" s="60">
        <f t="shared" si="7"/>
        <v>420</v>
      </c>
    </row>
    <row r="256" spans="1:9" ht="26.1" customHeight="1">
      <c r="A256" s="52" t="s">
        <v>50</v>
      </c>
      <c r="B256" s="52" t="s">
        <v>182</v>
      </c>
      <c r="C256" s="58">
        <v>40</v>
      </c>
      <c r="D256" s="52" t="s">
        <v>40</v>
      </c>
      <c r="E256" s="52" t="s">
        <v>507</v>
      </c>
      <c r="F256" s="57">
        <v>1.6666666666666667</v>
      </c>
      <c r="G256" s="61">
        <f t="shared" si="6"/>
        <v>11.666666666666666</v>
      </c>
      <c r="H256" s="58">
        <v>60</v>
      </c>
      <c r="I256" s="60">
        <f t="shared" si="7"/>
        <v>420</v>
      </c>
    </row>
    <row r="257" spans="1:13" ht="26.1" customHeight="1">
      <c r="A257" s="52" t="s">
        <v>50</v>
      </c>
      <c r="B257" s="52" t="s">
        <v>182</v>
      </c>
      <c r="C257" s="58">
        <v>40</v>
      </c>
      <c r="D257" s="52" t="s">
        <v>130</v>
      </c>
      <c r="E257" s="52" t="s">
        <v>90</v>
      </c>
      <c r="F257" s="57">
        <v>4.166666666666667</v>
      </c>
      <c r="G257" s="61">
        <f t="shared" si="6"/>
        <v>11.666666666666666</v>
      </c>
      <c r="H257" s="58">
        <v>150</v>
      </c>
      <c r="I257" s="60">
        <f t="shared" si="7"/>
        <v>420</v>
      </c>
    </row>
    <row r="258" spans="1:13" ht="26.1" customHeight="1">
      <c r="A258" s="52" t="s">
        <v>50</v>
      </c>
      <c r="B258" s="52" t="s">
        <v>182</v>
      </c>
      <c r="C258" s="58">
        <v>40</v>
      </c>
      <c r="D258" s="52" t="s">
        <v>128</v>
      </c>
      <c r="E258" s="52" t="s">
        <v>90</v>
      </c>
      <c r="F258" s="57">
        <v>1.6666666666666667</v>
      </c>
      <c r="G258" s="61">
        <f t="shared" si="6"/>
        <v>11.666666666666666</v>
      </c>
      <c r="H258" s="58">
        <v>60</v>
      </c>
      <c r="I258" s="60">
        <f t="shared" si="7"/>
        <v>420</v>
      </c>
    </row>
    <row r="259" spans="1:13" ht="26.1" customHeight="1">
      <c r="A259" s="52" t="s">
        <v>50</v>
      </c>
      <c r="B259" s="52" t="s">
        <v>182</v>
      </c>
      <c r="C259" s="58">
        <v>40</v>
      </c>
      <c r="D259" s="52" t="s">
        <v>132</v>
      </c>
      <c r="E259" s="52" t="s">
        <v>90</v>
      </c>
      <c r="F259" s="57">
        <v>2.5000000000000004</v>
      </c>
      <c r="G259" s="61">
        <f t="shared" si="6"/>
        <v>11.666666666666666</v>
      </c>
      <c r="H259" s="58">
        <v>90</v>
      </c>
      <c r="I259" s="60">
        <f t="shared" si="7"/>
        <v>420</v>
      </c>
    </row>
    <row r="260" spans="1:13" ht="26.1" customHeight="1">
      <c r="A260" s="52" t="s">
        <v>51</v>
      </c>
      <c r="B260" s="52" t="s">
        <v>52</v>
      </c>
      <c r="C260" s="58">
        <v>40</v>
      </c>
      <c r="D260" s="52" t="s">
        <v>39</v>
      </c>
      <c r="E260" s="52" t="s">
        <v>507</v>
      </c>
      <c r="F260" s="57">
        <v>3.3333333333333335</v>
      </c>
      <c r="G260" s="61">
        <f t="shared" si="6"/>
        <v>13.333333333333334</v>
      </c>
      <c r="H260" s="58">
        <v>120</v>
      </c>
      <c r="I260" s="60">
        <f t="shared" si="7"/>
        <v>480</v>
      </c>
    </row>
    <row r="261" spans="1:13" ht="26.1" customHeight="1">
      <c r="A261" s="52" t="s">
        <v>51</v>
      </c>
      <c r="B261" s="52" t="s">
        <v>52</v>
      </c>
      <c r="C261" s="58">
        <v>40</v>
      </c>
      <c r="D261" s="52" t="s">
        <v>135</v>
      </c>
      <c r="E261" s="52" t="s">
        <v>90</v>
      </c>
      <c r="F261" s="57">
        <v>3.3333333333333335</v>
      </c>
      <c r="G261" s="61">
        <f t="shared" si="6"/>
        <v>13.333333333333334</v>
      </c>
      <c r="H261" s="58">
        <v>120</v>
      </c>
      <c r="I261" s="60">
        <f t="shared" si="7"/>
        <v>480</v>
      </c>
    </row>
    <row r="262" spans="1:13" ht="26.1" customHeight="1">
      <c r="A262" s="52" t="s">
        <v>51</v>
      </c>
      <c r="B262" s="52" t="s">
        <v>52</v>
      </c>
      <c r="C262" s="58">
        <v>40</v>
      </c>
      <c r="D262" s="52" t="s">
        <v>137</v>
      </c>
      <c r="E262" s="52" t="s">
        <v>90</v>
      </c>
      <c r="F262" s="57">
        <v>3.3333333333333335</v>
      </c>
      <c r="G262" s="61">
        <f t="shared" si="6"/>
        <v>13.333333333333334</v>
      </c>
      <c r="H262" s="58">
        <v>120</v>
      </c>
      <c r="I262" s="60">
        <f t="shared" si="7"/>
        <v>480</v>
      </c>
    </row>
    <row r="263" spans="1:13" ht="26.1" customHeight="1">
      <c r="A263" s="52" t="s">
        <v>51</v>
      </c>
      <c r="B263" s="52" t="s">
        <v>52</v>
      </c>
      <c r="C263" s="58">
        <v>40</v>
      </c>
      <c r="D263" s="52" t="s">
        <v>134</v>
      </c>
      <c r="E263" s="52" t="s">
        <v>90</v>
      </c>
      <c r="F263" s="57">
        <v>3.3333333333333335</v>
      </c>
      <c r="G263" s="61">
        <f t="shared" si="6"/>
        <v>13.333333333333334</v>
      </c>
      <c r="H263" s="58">
        <v>120</v>
      </c>
      <c r="I263" s="60">
        <f t="shared" si="7"/>
        <v>480</v>
      </c>
    </row>
    <row r="264" spans="1:13" ht="26.1" customHeight="1">
      <c r="A264" s="52" t="s">
        <v>78</v>
      </c>
      <c r="B264" s="52" t="s">
        <v>175</v>
      </c>
      <c r="C264" s="58">
        <v>40</v>
      </c>
      <c r="D264" s="52" t="s">
        <v>68</v>
      </c>
      <c r="E264" s="52" t="s">
        <v>507</v>
      </c>
      <c r="F264" s="57">
        <v>3.3333333333333335</v>
      </c>
      <c r="G264" s="61">
        <f t="shared" si="6"/>
        <v>9.1666666666666679</v>
      </c>
      <c r="H264" s="58">
        <v>120</v>
      </c>
      <c r="I264" s="60">
        <f t="shared" si="7"/>
        <v>330</v>
      </c>
    </row>
    <row r="265" spans="1:13" ht="26.1" customHeight="1">
      <c r="A265" s="52" t="s">
        <v>78</v>
      </c>
      <c r="B265" s="52" t="s">
        <v>175</v>
      </c>
      <c r="C265" s="58">
        <v>40</v>
      </c>
      <c r="D265" s="52" t="s">
        <v>157</v>
      </c>
      <c r="E265" s="52" t="s">
        <v>90</v>
      </c>
      <c r="F265" s="57">
        <v>3.3333333333333335</v>
      </c>
      <c r="G265" s="61">
        <f t="shared" ref="G265:G266" si="8">VLOOKUP(A265,$K$200:$M$268,2,TRUE)</f>
        <v>9.1666666666666679</v>
      </c>
      <c r="H265" s="58">
        <v>120</v>
      </c>
      <c r="I265" s="60">
        <f t="shared" ref="I265:I266" si="9">VLOOKUP(A265,$K$200:$M$268,3,TRUE)</f>
        <v>330</v>
      </c>
    </row>
    <row r="266" spans="1:13" ht="26.1" customHeight="1">
      <c r="A266" s="52" t="s">
        <v>78</v>
      </c>
      <c r="B266" s="52" t="s">
        <v>175</v>
      </c>
      <c r="C266" s="58">
        <v>40</v>
      </c>
      <c r="D266" s="52" t="s">
        <v>158</v>
      </c>
      <c r="E266" s="52" t="s">
        <v>90</v>
      </c>
      <c r="F266" s="57">
        <v>2.5000000000000004</v>
      </c>
      <c r="G266" s="61">
        <f t="shared" si="8"/>
        <v>9.1666666666666679</v>
      </c>
      <c r="H266" s="58">
        <v>90</v>
      </c>
      <c r="I266" s="60">
        <f t="shared" si="9"/>
        <v>330</v>
      </c>
    </row>
    <row r="268" spans="1:13">
      <c r="A268" s="117" t="s">
        <v>168</v>
      </c>
      <c r="B268" s="117"/>
      <c r="C268" s="117"/>
      <c r="D268" s="117"/>
      <c r="E268" s="117"/>
      <c r="F268" s="117"/>
      <c r="G268" s="117"/>
      <c r="H268" s="117"/>
      <c r="I268" s="117"/>
      <c r="L268" s="18"/>
    </row>
    <row r="270" spans="1:13" ht="38.25">
      <c r="A270" s="55" t="s">
        <v>162</v>
      </c>
      <c r="B270" s="30" t="s">
        <v>28</v>
      </c>
      <c r="C270" s="30" t="s">
        <v>163</v>
      </c>
      <c r="D270" s="30" t="s">
        <v>164</v>
      </c>
      <c r="E270" s="30" t="s">
        <v>29</v>
      </c>
      <c r="F270" s="51" t="s">
        <v>30</v>
      </c>
      <c r="G270" s="51" t="s">
        <v>31</v>
      </c>
      <c r="H270" s="30" t="s">
        <v>32</v>
      </c>
      <c r="I270" s="30" t="s">
        <v>33</v>
      </c>
      <c r="K270" s="30" t="s">
        <v>0</v>
      </c>
      <c r="L270" s="51" t="s">
        <v>510</v>
      </c>
      <c r="M270" s="30" t="s">
        <v>511</v>
      </c>
    </row>
    <row r="271" spans="1:13" ht="26.1" customHeight="1">
      <c r="A271" s="52" t="s">
        <v>72</v>
      </c>
      <c r="B271" s="52" t="s">
        <v>59</v>
      </c>
      <c r="C271" s="58">
        <v>40</v>
      </c>
      <c r="D271" s="52" t="s">
        <v>60</v>
      </c>
      <c r="E271" s="52" t="s">
        <v>507</v>
      </c>
      <c r="F271" s="57">
        <v>1.6666666666666667</v>
      </c>
      <c r="G271" s="61">
        <f>VLOOKUP(A271,$K$271:$M$353,2,TRUE)</f>
        <v>5</v>
      </c>
      <c r="H271" s="58">
        <v>60</v>
      </c>
      <c r="I271" s="60">
        <f>VLOOKUP(A271,$K$271:$M$353,3,TRUE)</f>
        <v>180</v>
      </c>
      <c r="K271" s="52" t="s">
        <v>72</v>
      </c>
      <c r="L271" s="57">
        <v>5</v>
      </c>
      <c r="M271" s="52">
        <v>180</v>
      </c>
    </row>
    <row r="272" spans="1:13" ht="26.1" customHeight="1">
      <c r="A272" s="52" t="s">
        <v>72</v>
      </c>
      <c r="B272" s="52" t="s">
        <v>59</v>
      </c>
      <c r="C272" s="58">
        <v>40</v>
      </c>
      <c r="D272" s="52" t="s">
        <v>60</v>
      </c>
      <c r="E272" s="52" t="s">
        <v>507</v>
      </c>
      <c r="F272" s="57">
        <v>1.6666666666666667</v>
      </c>
      <c r="G272" s="61">
        <f t="shared" ref="G272:G335" si="10">VLOOKUP(A272,$K$271:$M$353,2,TRUE)</f>
        <v>5</v>
      </c>
      <c r="H272" s="58">
        <v>60</v>
      </c>
      <c r="I272" s="60">
        <f t="shared" ref="I272:I335" si="11">VLOOKUP(A272,$K$271:$M$353,3,TRUE)</f>
        <v>180</v>
      </c>
      <c r="K272" s="52" t="s">
        <v>81</v>
      </c>
      <c r="L272" s="57">
        <v>9.1666666666666679</v>
      </c>
      <c r="M272" s="52">
        <v>330</v>
      </c>
    </row>
    <row r="273" spans="1:13" ht="26.1" customHeight="1">
      <c r="A273" s="52" t="s">
        <v>72</v>
      </c>
      <c r="B273" s="52" t="s">
        <v>59</v>
      </c>
      <c r="C273" s="58">
        <v>40</v>
      </c>
      <c r="D273" s="52" t="s">
        <v>60</v>
      </c>
      <c r="E273" s="52" t="s">
        <v>507</v>
      </c>
      <c r="F273" s="57">
        <v>1.6666666666666667</v>
      </c>
      <c r="G273" s="61">
        <f t="shared" si="10"/>
        <v>5</v>
      </c>
      <c r="H273" s="58">
        <v>60</v>
      </c>
      <c r="I273" s="60">
        <f t="shared" si="11"/>
        <v>180</v>
      </c>
      <c r="K273" s="52" t="s">
        <v>80</v>
      </c>
      <c r="L273" s="57">
        <v>10</v>
      </c>
      <c r="M273" s="52">
        <v>360</v>
      </c>
    </row>
    <row r="274" spans="1:13" ht="26.1" customHeight="1">
      <c r="A274" s="52" t="s">
        <v>81</v>
      </c>
      <c r="B274" s="52" t="s">
        <v>171</v>
      </c>
      <c r="C274" s="58">
        <v>40</v>
      </c>
      <c r="D274" s="52" t="s">
        <v>140</v>
      </c>
      <c r="E274" s="52" t="s">
        <v>90</v>
      </c>
      <c r="F274" s="57">
        <v>5.0000000000000009</v>
      </c>
      <c r="G274" s="61">
        <f t="shared" si="10"/>
        <v>9.1666666666666679</v>
      </c>
      <c r="H274" s="58">
        <v>180</v>
      </c>
      <c r="I274" s="60">
        <f t="shared" si="11"/>
        <v>330</v>
      </c>
      <c r="K274" s="52" t="s">
        <v>73</v>
      </c>
      <c r="L274" s="57">
        <v>5</v>
      </c>
      <c r="M274" s="52">
        <v>180</v>
      </c>
    </row>
    <row r="275" spans="1:13" ht="26.1" customHeight="1">
      <c r="A275" s="52" t="s">
        <v>81</v>
      </c>
      <c r="B275" s="52" t="s">
        <v>171</v>
      </c>
      <c r="C275" s="58">
        <v>40</v>
      </c>
      <c r="D275" s="52" t="s">
        <v>68</v>
      </c>
      <c r="E275" s="52" t="s">
        <v>507</v>
      </c>
      <c r="F275" s="57">
        <v>2.5000000000000004</v>
      </c>
      <c r="G275" s="61">
        <f t="shared" si="10"/>
        <v>9.1666666666666679</v>
      </c>
      <c r="H275" s="58">
        <v>90</v>
      </c>
      <c r="I275" s="60">
        <f t="shared" si="11"/>
        <v>330</v>
      </c>
      <c r="K275" s="52" t="s">
        <v>508</v>
      </c>
      <c r="L275" s="57">
        <v>4.166666666666667</v>
      </c>
      <c r="M275" s="52">
        <v>150</v>
      </c>
    </row>
    <row r="276" spans="1:13" ht="26.1" customHeight="1">
      <c r="A276" s="52" t="s">
        <v>81</v>
      </c>
      <c r="B276" s="52" t="s">
        <v>171</v>
      </c>
      <c r="C276" s="58">
        <v>40</v>
      </c>
      <c r="D276" s="52" t="s">
        <v>122</v>
      </c>
      <c r="E276" s="52" t="s">
        <v>90</v>
      </c>
      <c r="F276" s="57">
        <v>1.6666666666666667</v>
      </c>
      <c r="G276" s="61">
        <f t="shared" si="10"/>
        <v>9.1666666666666679</v>
      </c>
      <c r="H276" s="58">
        <v>60</v>
      </c>
      <c r="I276" s="60">
        <f t="shared" si="11"/>
        <v>330</v>
      </c>
      <c r="K276" s="52" t="s">
        <v>170</v>
      </c>
      <c r="L276" s="57">
        <v>1.6666666666666667</v>
      </c>
      <c r="M276" s="52">
        <v>60</v>
      </c>
    </row>
    <row r="277" spans="1:13" ht="26.1" customHeight="1">
      <c r="A277" s="52" t="s">
        <v>80</v>
      </c>
      <c r="B277" s="52" t="s">
        <v>172</v>
      </c>
      <c r="C277" s="58">
        <v>40</v>
      </c>
      <c r="D277" s="52" t="s">
        <v>500</v>
      </c>
      <c r="E277" s="52" t="s">
        <v>507</v>
      </c>
      <c r="F277" s="57">
        <v>1.6666666666666667</v>
      </c>
      <c r="G277" s="61">
        <f t="shared" si="10"/>
        <v>10</v>
      </c>
      <c r="H277" s="58">
        <v>60</v>
      </c>
      <c r="I277" s="60">
        <f t="shared" si="11"/>
        <v>360</v>
      </c>
      <c r="K277" s="52" t="s">
        <v>79</v>
      </c>
      <c r="L277" s="57">
        <v>5</v>
      </c>
      <c r="M277" s="52">
        <v>180</v>
      </c>
    </row>
    <row r="278" spans="1:13" ht="26.1" customHeight="1">
      <c r="A278" s="52" t="s">
        <v>80</v>
      </c>
      <c r="B278" s="52" t="s">
        <v>172</v>
      </c>
      <c r="C278" s="58">
        <v>40</v>
      </c>
      <c r="D278" s="52" t="s">
        <v>68</v>
      </c>
      <c r="E278" s="52" t="s">
        <v>507</v>
      </c>
      <c r="F278" s="57">
        <v>2.5000000000000004</v>
      </c>
      <c r="G278" s="61">
        <f t="shared" si="10"/>
        <v>10</v>
      </c>
      <c r="H278" s="58">
        <v>90</v>
      </c>
      <c r="I278" s="60">
        <f t="shared" si="11"/>
        <v>360</v>
      </c>
      <c r="K278" s="52" t="s">
        <v>44</v>
      </c>
      <c r="L278" s="57">
        <v>15</v>
      </c>
      <c r="M278" s="52">
        <v>540</v>
      </c>
    </row>
    <row r="279" spans="1:13" ht="26.1" customHeight="1">
      <c r="A279" s="52" t="s">
        <v>80</v>
      </c>
      <c r="B279" s="52" t="s">
        <v>172</v>
      </c>
      <c r="C279" s="58">
        <v>40</v>
      </c>
      <c r="D279" s="52" t="s">
        <v>141</v>
      </c>
      <c r="E279" s="52" t="s">
        <v>90</v>
      </c>
      <c r="F279" s="57">
        <v>3.3333333333333335</v>
      </c>
      <c r="G279" s="61">
        <f t="shared" si="10"/>
        <v>10</v>
      </c>
      <c r="H279" s="58">
        <v>120</v>
      </c>
      <c r="I279" s="60">
        <f t="shared" si="11"/>
        <v>360</v>
      </c>
      <c r="K279" s="52" t="s">
        <v>45</v>
      </c>
      <c r="L279" s="57">
        <v>13.333333333333334</v>
      </c>
      <c r="M279" s="52">
        <v>480</v>
      </c>
    </row>
    <row r="280" spans="1:13" ht="26.1" customHeight="1">
      <c r="A280" s="52" t="s">
        <v>80</v>
      </c>
      <c r="B280" s="52" t="s">
        <v>172</v>
      </c>
      <c r="C280" s="58">
        <v>40</v>
      </c>
      <c r="D280" s="52" t="s">
        <v>142</v>
      </c>
      <c r="E280" s="52" t="s">
        <v>90</v>
      </c>
      <c r="F280" s="57">
        <v>2.5000000000000004</v>
      </c>
      <c r="G280" s="61">
        <f t="shared" si="10"/>
        <v>10</v>
      </c>
      <c r="H280" s="58">
        <v>90</v>
      </c>
      <c r="I280" s="60">
        <f t="shared" si="11"/>
        <v>360</v>
      </c>
      <c r="K280" s="52" t="s">
        <v>75</v>
      </c>
      <c r="L280" s="57">
        <v>5</v>
      </c>
      <c r="M280" s="52">
        <v>180</v>
      </c>
    </row>
    <row r="281" spans="1:13" ht="26.1" customHeight="1">
      <c r="A281" s="52" t="s">
        <v>73</v>
      </c>
      <c r="B281" s="52" t="s">
        <v>59</v>
      </c>
      <c r="C281" s="58">
        <v>40</v>
      </c>
      <c r="D281" s="52" t="s">
        <v>61</v>
      </c>
      <c r="E281" s="52" t="s">
        <v>507</v>
      </c>
      <c r="F281" s="57">
        <v>1.6666666666666667</v>
      </c>
      <c r="G281" s="61">
        <f t="shared" si="10"/>
        <v>5</v>
      </c>
      <c r="H281" s="58">
        <v>60</v>
      </c>
      <c r="I281" s="60">
        <f t="shared" si="11"/>
        <v>180</v>
      </c>
      <c r="K281" s="52" t="s">
        <v>46</v>
      </c>
      <c r="L281" s="57">
        <v>10.833333333333334</v>
      </c>
      <c r="M281" s="52">
        <v>390</v>
      </c>
    </row>
    <row r="282" spans="1:13" ht="26.1" customHeight="1">
      <c r="A282" s="52" t="s">
        <v>73</v>
      </c>
      <c r="B282" s="52" t="s">
        <v>59</v>
      </c>
      <c r="C282" s="58">
        <v>40</v>
      </c>
      <c r="D282" s="52" t="s">
        <v>61</v>
      </c>
      <c r="E282" s="52" t="s">
        <v>507</v>
      </c>
      <c r="F282" s="57">
        <v>1.6666666666666667</v>
      </c>
      <c r="G282" s="61">
        <f t="shared" si="10"/>
        <v>5</v>
      </c>
      <c r="H282" s="58">
        <v>60</v>
      </c>
      <c r="I282" s="60">
        <f t="shared" si="11"/>
        <v>180</v>
      </c>
      <c r="K282" s="52" t="s">
        <v>74</v>
      </c>
      <c r="L282" s="57">
        <v>10.833333333333336</v>
      </c>
      <c r="M282" s="52">
        <v>390</v>
      </c>
    </row>
    <row r="283" spans="1:13" ht="26.1" customHeight="1">
      <c r="A283" s="52" t="s">
        <v>73</v>
      </c>
      <c r="B283" s="52" t="s">
        <v>59</v>
      </c>
      <c r="C283" s="58">
        <v>40</v>
      </c>
      <c r="D283" s="52" t="s">
        <v>61</v>
      </c>
      <c r="E283" s="52" t="s">
        <v>507</v>
      </c>
      <c r="F283" s="57">
        <v>1.6666666666666667</v>
      </c>
      <c r="G283" s="61">
        <f t="shared" si="10"/>
        <v>5</v>
      </c>
      <c r="H283" s="58">
        <v>60</v>
      </c>
      <c r="I283" s="60">
        <f t="shared" si="11"/>
        <v>180</v>
      </c>
      <c r="K283" s="52" t="s">
        <v>76</v>
      </c>
      <c r="L283" s="57">
        <v>6.666666666666667</v>
      </c>
      <c r="M283" s="52">
        <v>240</v>
      </c>
    </row>
    <row r="284" spans="1:13" ht="26.1" customHeight="1">
      <c r="A284" s="52" t="s">
        <v>508</v>
      </c>
      <c r="B284" s="52" t="s">
        <v>59</v>
      </c>
      <c r="C284" s="58">
        <v>40</v>
      </c>
      <c r="D284" s="52" t="s">
        <v>86</v>
      </c>
      <c r="E284" s="52" t="s">
        <v>90</v>
      </c>
      <c r="F284" s="57">
        <v>4.166666666666667</v>
      </c>
      <c r="G284" s="61">
        <f t="shared" si="10"/>
        <v>4.166666666666667</v>
      </c>
      <c r="H284" s="58">
        <v>150</v>
      </c>
      <c r="I284" s="60">
        <f t="shared" si="11"/>
        <v>150</v>
      </c>
      <c r="K284" s="52" t="s">
        <v>47</v>
      </c>
      <c r="L284" s="57">
        <v>8.3333333333333339</v>
      </c>
      <c r="M284" s="52">
        <v>300</v>
      </c>
    </row>
    <row r="285" spans="1:13" ht="26.1" customHeight="1">
      <c r="A285" s="52" t="s">
        <v>170</v>
      </c>
      <c r="B285" s="52" t="s">
        <v>59</v>
      </c>
      <c r="C285" s="58">
        <v>40</v>
      </c>
      <c r="D285" s="52" t="s">
        <v>87</v>
      </c>
      <c r="E285" s="52" t="s">
        <v>507</v>
      </c>
      <c r="F285" s="57">
        <v>1.6666666666666667</v>
      </c>
      <c r="G285" s="61">
        <f t="shared" si="10"/>
        <v>1.6666666666666667</v>
      </c>
      <c r="H285" s="58">
        <v>60</v>
      </c>
      <c r="I285" s="60">
        <f t="shared" si="11"/>
        <v>60</v>
      </c>
      <c r="K285" s="52" t="s">
        <v>48</v>
      </c>
      <c r="L285" s="57">
        <v>12.5</v>
      </c>
      <c r="M285" s="52">
        <v>450</v>
      </c>
    </row>
    <row r="286" spans="1:13" ht="26.1" customHeight="1">
      <c r="A286" s="52" t="s">
        <v>79</v>
      </c>
      <c r="B286" s="52" t="s">
        <v>178</v>
      </c>
      <c r="C286" s="58">
        <v>40</v>
      </c>
      <c r="D286" s="52" t="s">
        <v>69</v>
      </c>
      <c r="E286" s="52" t="s">
        <v>507</v>
      </c>
      <c r="F286" s="57">
        <v>1.6666666666666667</v>
      </c>
      <c r="G286" s="61">
        <f t="shared" si="10"/>
        <v>5</v>
      </c>
      <c r="H286" s="58">
        <v>60</v>
      </c>
      <c r="I286" s="60">
        <f t="shared" si="11"/>
        <v>180</v>
      </c>
      <c r="K286" s="52" t="s">
        <v>71</v>
      </c>
      <c r="L286" s="57">
        <v>7.5</v>
      </c>
      <c r="M286" s="52">
        <v>270</v>
      </c>
    </row>
    <row r="287" spans="1:13" ht="26.1" customHeight="1">
      <c r="A287" s="52" t="s">
        <v>79</v>
      </c>
      <c r="B287" s="52" t="s">
        <v>178</v>
      </c>
      <c r="C287" s="58">
        <v>40</v>
      </c>
      <c r="D287" s="52" t="s">
        <v>69</v>
      </c>
      <c r="E287" s="52" t="s">
        <v>507</v>
      </c>
      <c r="F287" s="57">
        <v>1.6666666666666667</v>
      </c>
      <c r="G287" s="61">
        <f t="shared" si="10"/>
        <v>5</v>
      </c>
      <c r="H287" s="58">
        <v>60</v>
      </c>
      <c r="I287" s="60">
        <f t="shared" si="11"/>
        <v>180</v>
      </c>
      <c r="K287" s="52" t="s">
        <v>77</v>
      </c>
      <c r="L287" s="57">
        <v>14.166666666666668</v>
      </c>
      <c r="M287" s="52">
        <v>510</v>
      </c>
    </row>
    <row r="288" spans="1:13" ht="26.1" customHeight="1">
      <c r="A288" s="52" t="s">
        <v>79</v>
      </c>
      <c r="B288" s="52" t="s">
        <v>178</v>
      </c>
      <c r="C288" s="58">
        <v>40</v>
      </c>
      <c r="D288" s="52" t="s">
        <v>69</v>
      </c>
      <c r="E288" s="52" t="s">
        <v>507</v>
      </c>
      <c r="F288" s="57">
        <v>1.6666666666666667</v>
      </c>
      <c r="G288" s="61">
        <f t="shared" si="10"/>
        <v>5</v>
      </c>
      <c r="H288" s="58">
        <v>60</v>
      </c>
      <c r="I288" s="60">
        <f t="shared" si="11"/>
        <v>180</v>
      </c>
      <c r="K288" s="52" t="s">
        <v>49</v>
      </c>
      <c r="L288" s="57">
        <v>7.5000000000000009</v>
      </c>
      <c r="M288" s="52">
        <v>270</v>
      </c>
    </row>
    <row r="289" spans="1:13" ht="26.1" customHeight="1">
      <c r="A289" s="52" t="s">
        <v>44</v>
      </c>
      <c r="B289" s="52" t="s">
        <v>53</v>
      </c>
      <c r="C289" s="58">
        <v>40</v>
      </c>
      <c r="D289" s="52" t="s">
        <v>501</v>
      </c>
      <c r="E289" s="52" t="s">
        <v>507</v>
      </c>
      <c r="F289" s="57">
        <v>3.3333333333333335</v>
      </c>
      <c r="G289" s="61">
        <f t="shared" si="10"/>
        <v>15</v>
      </c>
      <c r="H289" s="58">
        <v>120</v>
      </c>
      <c r="I289" s="60">
        <f t="shared" si="11"/>
        <v>540</v>
      </c>
      <c r="K289" s="52" t="s">
        <v>50</v>
      </c>
      <c r="L289" s="57">
        <v>13.333333333333334</v>
      </c>
      <c r="M289" s="52">
        <v>480</v>
      </c>
    </row>
    <row r="290" spans="1:13" ht="26.1" customHeight="1">
      <c r="A290" s="52" t="s">
        <v>44</v>
      </c>
      <c r="B290" s="52" t="s">
        <v>53</v>
      </c>
      <c r="C290" s="58">
        <v>40</v>
      </c>
      <c r="D290" s="52" t="s">
        <v>41</v>
      </c>
      <c r="E290" s="52" t="s">
        <v>507</v>
      </c>
      <c r="F290" s="57">
        <v>1.6666666666666667</v>
      </c>
      <c r="G290" s="61">
        <f t="shared" si="10"/>
        <v>15</v>
      </c>
      <c r="H290" s="58">
        <v>60</v>
      </c>
      <c r="I290" s="60">
        <f t="shared" si="11"/>
        <v>540</v>
      </c>
      <c r="K290" s="52" t="s">
        <v>51</v>
      </c>
      <c r="L290" s="57">
        <v>7.5</v>
      </c>
      <c r="M290" s="52">
        <v>270</v>
      </c>
    </row>
    <row r="291" spans="1:13" ht="26.1" customHeight="1">
      <c r="A291" s="52" t="s">
        <v>44</v>
      </c>
      <c r="B291" s="52" t="s">
        <v>53</v>
      </c>
      <c r="C291" s="58">
        <v>40</v>
      </c>
      <c r="D291" s="52" t="s">
        <v>94</v>
      </c>
      <c r="E291" s="52" t="s">
        <v>90</v>
      </c>
      <c r="F291" s="57">
        <v>4.166666666666667</v>
      </c>
      <c r="G291" s="61">
        <f t="shared" si="10"/>
        <v>15</v>
      </c>
      <c r="H291" s="58">
        <v>150</v>
      </c>
      <c r="I291" s="60">
        <f t="shared" si="11"/>
        <v>540</v>
      </c>
      <c r="K291" s="52" t="s">
        <v>78</v>
      </c>
      <c r="L291" s="57">
        <v>3.3333333333333335</v>
      </c>
      <c r="M291" s="52">
        <v>120</v>
      </c>
    </row>
    <row r="292" spans="1:13" ht="26.1" customHeight="1">
      <c r="A292" s="52" t="s">
        <v>44</v>
      </c>
      <c r="B292" s="52" t="s">
        <v>53</v>
      </c>
      <c r="C292" s="58">
        <v>40</v>
      </c>
      <c r="D292" s="52" t="s">
        <v>91</v>
      </c>
      <c r="E292" s="52" t="s">
        <v>90</v>
      </c>
      <c r="F292" s="57">
        <v>1.6666666666666667</v>
      </c>
      <c r="G292" s="61">
        <f t="shared" si="10"/>
        <v>15</v>
      </c>
      <c r="H292" s="58">
        <v>60</v>
      </c>
      <c r="I292" s="60">
        <f t="shared" si="11"/>
        <v>540</v>
      </c>
    </row>
    <row r="293" spans="1:13" ht="26.1" customHeight="1">
      <c r="A293" s="52" t="s">
        <v>44</v>
      </c>
      <c r="B293" s="52" t="s">
        <v>53</v>
      </c>
      <c r="C293" s="58">
        <v>40</v>
      </c>
      <c r="D293" s="52" t="s">
        <v>92</v>
      </c>
      <c r="E293" s="52" t="s">
        <v>90</v>
      </c>
      <c r="F293" s="57">
        <v>4.166666666666667</v>
      </c>
      <c r="G293" s="61">
        <f t="shared" si="10"/>
        <v>15</v>
      </c>
      <c r="H293" s="58">
        <v>150</v>
      </c>
      <c r="I293" s="60">
        <f t="shared" si="11"/>
        <v>540</v>
      </c>
    </row>
    <row r="294" spans="1:13" ht="26.1" customHeight="1">
      <c r="A294" s="52" t="s">
        <v>45</v>
      </c>
      <c r="B294" s="52" t="s">
        <v>54</v>
      </c>
      <c r="C294" s="58">
        <v>40</v>
      </c>
      <c r="D294" s="52" t="s">
        <v>498</v>
      </c>
      <c r="E294" s="52" t="s">
        <v>507</v>
      </c>
      <c r="F294" s="57">
        <v>3.3333333333333335</v>
      </c>
      <c r="G294" s="61">
        <f t="shared" si="10"/>
        <v>13.333333333333334</v>
      </c>
      <c r="H294" s="58">
        <v>120</v>
      </c>
      <c r="I294" s="60">
        <f t="shared" si="11"/>
        <v>480</v>
      </c>
    </row>
    <row r="295" spans="1:13" ht="26.1" customHeight="1">
      <c r="A295" s="52" t="s">
        <v>45</v>
      </c>
      <c r="B295" s="52" t="s">
        <v>54</v>
      </c>
      <c r="C295" s="58">
        <v>40</v>
      </c>
      <c r="D295" s="52" t="s">
        <v>35</v>
      </c>
      <c r="E295" s="52" t="s">
        <v>90</v>
      </c>
      <c r="F295" s="57">
        <v>1.6666666666666667</v>
      </c>
      <c r="G295" s="61">
        <f t="shared" si="10"/>
        <v>13.333333333333334</v>
      </c>
      <c r="H295" s="58">
        <v>60</v>
      </c>
      <c r="I295" s="60">
        <f t="shared" si="11"/>
        <v>480</v>
      </c>
    </row>
    <row r="296" spans="1:13" ht="26.1" customHeight="1">
      <c r="A296" s="52" t="s">
        <v>45</v>
      </c>
      <c r="B296" s="52" t="s">
        <v>54</v>
      </c>
      <c r="C296" s="58">
        <v>40</v>
      </c>
      <c r="D296" s="52" t="s">
        <v>43</v>
      </c>
      <c r="E296" s="52" t="s">
        <v>507</v>
      </c>
      <c r="F296" s="57">
        <v>1.6666666666666667</v>
      </c>
      <c r="G296" s="61">
        <f t="shared" si="10"/>
        <v>13.333333333333334</v>
      </c>
      <c r="H296" s="58">
        <v>60</v>
      </c>
      <c r="I296" s="60">
        <f t="shared" si="11"/>
        <v>480</v>
      </c>
    </row>
    <row r="297" spans="1:13" ht="26.1" customHeight="1">
      <c r="A297" s="52" t="s">
        <v>45</v>
      </c>
      <c r="B297" s="52" t="s">
        <v>54</v>
      </c>
      <c r="C297" s="58">
        <v>40</v>
      </c>
      <c r="D297" s="52" t="s">
        <v>100</v>
      </c>
      <c r="E297" s="52" t="s">
        <v>90</v>
      </c>
      <c r="F297" s="57">
        <v>3.3333333333333335</v>
      </c>
      <c r="G297" s="61">
        <f t="shared" si="10"/>
        <v>13.333333333333334</v>
      </c>
      <c r="H297" s="58">
        <v>120</v>
      </c>
      <c r="I297" s="60">
        <f t="shared" si="11"/>
        <v>480</v>
      </c>
    </row>
    <row r="298" spans="1:13" ht="26.1" customHeight="1">
      <c r="A298" s="52" t="s">
        <v>45</v>
      </c>
      <c r="B298" s="52" t="s">
        <v>54</v>
      </c>
      <c r="C298" s="58">
        <v>40</v>
      </c>
      <c r="D298" s="52" t="s">
        <v>102</v>
      </c>
      <c r="E298" s="52" t="s">
        <v>90</v>
      </c>
      <c r="F298" s="57">
        <v>3.3333333333333335</v>
      </c>
      <c r="G298" s="61">
        <f t="shared" si="10"/>
        <v>13.333333333333334</v>
      </c>
      <c r="H298" s="58">
        <v>120</v>
      </c>
      <c r="I298" s="60">
        <f t="shared" si="11"/>
        <v>480</v>
      </c>
    </row>
    <row r="299" spans="1:13" ht="26.1" customHeight="1">
      <c r="A299" s="52" t="s">
        <v>75</v>
      </c>
      <c r="B299" s="52" t="s">
        <v>59</v>
      </c>
      <c r="C299" s="58">
        <v>40</v>
      </c>
      <c r="D299" s="52" t="s">
        <v>64</v>
      </c>
      <c r="E299" s="52" t="s">
        <v>507</v>
      </c>
      <c r="F299" s="57">
        <v>1.6666666666666667</v>
      </c>
      <c r="G299" s="61">
        <f t="shared" si="10"/>
        <v>5</v>
      </c>
      <c r="H299" s="58">
        <v>60</v>
      </c>
      <c r="I299" s="60">
        <f t="shared" si="11"/>
        <v>180</v>
      </c>
    </row>
    <row r="300" spans="1:13" ht="26.1" customHeight="1">
      <c r="A300" s="52" t="s">
        <v>75</v>
      </c>
      <c r="B300" s="52" t="s">
        <v>59</v>
      </c>
      <c r="C300" s="58">
        <v>40</v>
      </c>
      <c r="D300" s="52" t="s">
        <v>64</v>
      </c>
      <c r="E300" s="52" t="s">
        <v>507</v>
      </c>
      <c r="F300" s="57">
        <v>1.6666666666666667</v>
      </c>
      <c r="G300" s="61">
        <f t="shared" si="10"/>
        <v>5</v>
      </c>
      <c r="H300" s="58">
        <v>60</v>
      </c>
      <c r="I300" s="60">
        <f t="shared" si="11"/>
        <v>180</v>
      </c>
    </row>
    <row r="301" spans="1:13" ht="26.1" customHeight="1">
      <c r="A301" s="52" t="s">
        <v>75</v>
      </c>
      <c r="B301" s="52" t="s">
        <v>59</v>
      </c>
      <c r="C301" s="58">
        <v>40</v>
      </c>
      <c r="D301" s="52" t="s">
        <v>64</v>
      </c>
      <c r="E301" s="52" t="s">
        <v>507</v>
      </c>
      <c r="F301" s="57">
        <v>1.6666666666666667</v>
      </c>
      <c r="G301" s="61">
        <f t="shared" si="10"/>
        <v>5</v>
      </c>
      <c r="H301" s="58">
        <v>60</v>
      </c>
      <c r="I301" s="60">
        <f t="shared" si="11"/>
        <v>180</v>
      </c>
    </row>
    <row r="302" spans="1:13" ht="26.1" customHeight="1">
      <c r="A302" s="52" t="s">
        <v>46</v>
      </c>
      <c r="B302" s="52" t="s">
        <v>56</v>
      </c>
      <c r="C302" s="58">
        <v>40</v>
      </c>
      <c r="D302" s="52" t="s">
        <v>504</v>
      </c>
      <c r="E302" s="52" t="s">
        <v>507</v>
      </c>
      <c r="F302" s="57">
        <v>1.6666666666666667</v>
      </c>
      <c r="G302" s="61">
        <f t="shared" si="10"/>
        <v>10.833333333333334</v>
      </c>
      <c r="H302" s="58">
        <v>60</v>
      </c>
      <c r="I302" s="60">
        <f t="shared" si="11"/>
        <v>390</v>
      </c>
    </row>
    <row r="303" spans="1:13" ht="26.1" customHeight="1">
      <c r="A303" s="52" t="s">
        <v>46</v>
      </c>
      <c r="B303" s="52" t="s">
        <v>56</v>
      </c>
      <c r="C303" s="58">
        <v>40</v>
      </c>
      <c r="D303" s="52" t="s">
        <v>108</v>
      </c>
      <c r="E303" s="52" t="s">
        <v>90</v>
      </c>
      <c r="F303" s="57">
        <v>1.6666666666666667</v>
      </c>
      <c r="G303" s="61">
        <f t="shared" si="10"/>
        <v>10.833333333333334</v>
      </c>
      <c r="H303" s="58">
        <v>60</v>
      </c>
      <c r="I303" s="60">
        <f t="shared" si="11"/>
        <v>390</v>
      </c>
    </row>
    <row r="304" spans="1:13" ht="26.1" customHeight="1">
      <c r="A304" s="52" t="s">
        <v>46</v>
      </c>
      <c r="B304" s="52" t="s">
        <v>56</v>
      </c>
      <c r="C304" s="58">
        <v>40</v>
      </c>
      <c r="D304" s="52" t="s">
        <v>106</v>
      </c>
      <c r="E304" s="52" t="s">
        <v>90</v>
      </c>
      <c r="F304" s="57">
        <v>4.166666666666667</v>
      </c>
      <c r="G304" s="61">
        <f t="shared" si="10"/>
        <v>10.833333333333334</v>
      </c>
      <c r="H304" s="58">
        <v>150</v>
      </c>
      <c r="I304" s="60">
        <f t="shared" si="11"/>
        <v>390</v>
      </c>
    </row>
    <row r="305" spans="1:9" ht="26.1" customHeight="1">
      <c r="A305" s="52" t="s">
        <v>46</v>
      </c>
      <c r="B305" s="52" t="s">
        <v>56</v>
      </c>
      <c r="C305" s="58">
        <v>40</v>
      </c>
      <c r="D305" s="52" t="s">
        <v>105</v>
      </c>
      <c r="E305" s="52" t="s">
        <v>90</v>
      </c>
      <c r="F305" s="57">
        <v>3.3333333333333335</v>
      </c>
      <c r="G305" s="61">
        <f t="shared" si="10"/>
        <v>10.833333333333334</v>
      </c>
      <c r="H305" s="58">
        <v>120</v>
      </c>
      <c r="I305" s="60">
        <f t="shared" si="11"/>
        <v>390</v>
      </c>
    </row>
    <row r="306" spans="1:9" ht="26.1" customHeight="1">
      <c r="A306" s="52" t="s">
        <v>74</v>
      </c>
      <c r="B306" s="52" t="s">
        <v>173</v>
      </c>
      <c r="C306" s="58">
        <v>40</v>
      </c>
      <c r="D306" s="52" t="s">
        <v>63</v>
      </c>
      <c r="E306" s="52" t="s">
        <v>507</v>
      </c>
      <c r="F306" s="57">
        <v>2.5000000000000004</v>
      </c>
      <c r="G306" s="61">
        <f t="shared" si="10"/>
        <v>10.833333333333336</v>
      </c>
      <c r="H306" s="58">
        <v>90</v>
      </c>
      <c r="I306" s="60">
        <f t="shared" si="11"/>
        <v>390</v>
      </c>
    </row>
    <row r="307" spans="1:9" ht="26.1" customHeight="1">
      <c r="A307" s="52" t="s">
        <v>74</v>
      </c>
      <c r="B307" s="52" t="s">
        <v>173</v>
      </c>
      <c r="C307" s="58">
        <v>40</v>
      </c>
      <c r="D307" s="52" t="s">
        <v>63</v>
      </c>
      <c r="E307" s="52" t="s">
        <v>507</v>
      </c>
      <c r="F307" s="57">
        <v>2.5000000000000004</v>
      </c>
      <c r="G307" s="61">
        <f t="shared" si="10"/>
        <v>10.833333333333336</v>
      </c>
      <c r="H307" s="58">
        <v>90</v>
      </c>
      <c r="I307" s="60">
        <f t="shared" si="11"/>
        <v>390</v>
      </c>
    </row>
    <row r="308" spans="1:9" ht="26.1" customHeight="1">
      <c r="A308" s="52" t="s">
        <v>74</v>
      </c>
      <c r="B308" s="52" t="s">
        <v>173</v>
      </c>
      <c r="C308" s="58">
        <v>40</v>
      </c>
      <c r="D308" s="52" t="s">
        <v>63</v>
      </c>
      <c r="E308" s="52" t="s">
        <v>507</v>
      </c>
      <c r="F308" s="57">
        <v>1.6666666666666667</v>
      </c>
      <c r="G308" s="61">
        <f t="shared" si="10"/>
        <v>10.833333333333336</v>
      </c>
      <c r="H308" s="58">
        <v>60</v>
      </c>
      <c r="I308" s="60">
        <f t="shared" si="11"/>
        <v>390</v>
      </c>
    </row>
    <row r="309" spans="1:9" ht="26.1" customHeight="1">
      <c r="A309" s="52" t="s">
        <v>74</v>
      </c>
      <c r="B309" s="52" t="s">
        <v>173</v>
      </c>
      <c r="C309" s="58">
        <v>40</v>
      </c>
      <c r="D309" s="52" t="s">
        <v>150</v>
      </c>
      <c r="E309" s="52" t="s">
        <v>90</v>
      </c>
      <c r="F309" s="57">
        <v>3.3333333333333335</v>
      </c>
      <c r="G309" s="61">
        <f t="shared" si="10"/>
        <v>10.833333333333336</v>
      </c>
      <c r="H309" s="58">
        <v>120</v>
      </c>
      <c r="I309" s="60">
        <f t="shared" si="11"/>
        <v>390</v>
      </c>
    </row>
    <row r="310" spans="1:9" ht="26.1" customHeight="1">
      <c r="A310" s="52" t="s">
        <v>74</v>
      </c>
      <c r="B310" s="52" t="s">
        <v>173</v>
      </c>
      <c r="C310" s="58">
        <v>40</v>
      </c>
      <c r="D310" s="52" t="s">
        <v>147</v>
      </c>
      <c r="E310" s="52" t="s">
        <v>90</v>
      </c>
      <c r="F310" s="57">
        <v>0.83333333333333337</v>
      </c>
      <c r="G310" s="61">
        <f t="shared" si="10"/>
        <v>10.833333333333336</v>
      </c>
      <c r="H310" s="58">
        <v>30</v>
      </c>
      <c r="I310" s="60">
        <f t="shared" si="11"/>
        <v>390</v>
      </c>
    </row>
    <row r="311" spans="1:9" ht="26.1" customHeight="1">
      <c r="A311" s="52" t="s">
        <v>76</v>
      </c>
      <c r="B311" s="52" t="s">
        <v>59</v>
      </c>
      <c r="C311" s="58">
        <v>40</v>
      </c>
      <c r="D311" s="52" t="s">
        <v>65</v>
      </c>
      <c r="E311" s="52" t="s">
        <v>507</v>
      </c>
      <c r="F311" s="57">
        <v>1.6666666666666667</v>
      </c>
      <c r="G311" s="61">
        <f t="shared" si="10"/>
        <v>6.666666666666667</v>
      </c>
      <c r="H311" s="58">
        <v>60</v>
      </c>
      <c r="I311" s="60">
        <f t="shared" si="11"/>
        <v>240</v>
      </c>
    </row>
    <row r="312" spans="1:9" ht="26.1" customHeight="1">
      <c r="A312" s="52" t="s">
        <v>76</v>
      </c>
      <c r="B312" s="52" t="s">
        <v>59</v>
      </c>
      <c r="C312" s="58">
        <v>40</v>
      </c>
      <c r="D312" s="52" t="s">
        <v>65</v>
      </c>
      <c r="E312" s="52" t="s">
        <v>507</v>
      </c>
      <c r="F312" s="57">
        <v>1.6666666666666667</v>
      </c>
      <c r="G312" s="61">
        <f t="shared" si="10"/>
        <v>6.666666666666667</v>
      </c>
      <c r="H312" s="58">
        <v>60</v>
      </c>
      <c r="I312" s="60">
        <f t="shared" si="11"/>
        <v>240</v>
      </c>
    </row>
    <row r="313" spans="1:9" ht="26.1" customHeight="1">
      <c r="A313" s="52" t="s">
        <v>76</v>
      </c>
      <c r="B313" s="52" t="s">
        <v>59</v>
      </c>
      <c r="C313" s="58">
        <v>40</v>
      </c>
      <c r="D313" s="52" t="s">
        <v>65</v>
      </c>
      <c r="E313" s="52" t="s">
        <v>507</v>
      </c>
      <c r="F313" s="57">
        <v>1.6666666666666667</v>
      </c>
      <c r="G313" s="61">
        <f t="shared" si="10"/>
        <v>6.666666666666667</v>
      </c>
      <c r="H313" s="58">
        <v>60</v>
      </c>
      <c r="I313" s="60">
        <f t="shared" si="11"/>
        <v>240</v>
      </c>
    </row>
    <row r="314" spans="1:9" ht="26.1" customHeight="1">
      <c r="A314" s="52" t="s">
        <v>76</v>
      </c>
      <c r="B314" s="52" t="s">
        <v>59</v>
      </c>
      <c r="C314" s="58">
        <v>40</v>
      </c>
      <c r="D314" s="52" t="s">
        <v>154</v>
      </c>
      <c r="E314" s="52" t="s">
        <v>90</v>
      </c>
      <c r="F314" s="57">
        <v>1.6666666666666667</v>
      </c>
      <c r="G314" s="61">
        <f t="shared" si="10"/>
        <v>6.666666666666667</v>
      </c>
      <c r="H314" s="58">
        <v>60</v>
      </c>
      <c r="I314" s="60">
        <f t="shared" si="11"/>
        <v>240</v>
      </c>
    </row>
    <row r="315" spans="1:9" ht="26.1" customHeight="1">
      <c r="A315" s="52" t="s">
        <v>47</v>
      </c>
      <c r="B315" s="52" t="s">
        <v>55</v>
      </c>
      <c r="C315" s="58">
        <v>40</v>
      </c>
      <c r="D315" s="52" t="s">
        <v>503</v>
      </c>
      <c r="E315" s="52" t="s">
        <v>507</v>
      </c>
      <c r="F315" s="57">
        <v>1.6666666666666667</v>
      </c>
      <c r="G315" s="61">
        <f t="shared" si="10"/>
        <v>8.3333333333333339</v>
      </c>
      <c r="H315" s="58">
        <v>60</v>
      </c>
      <c r="I315" s="60">
        <f t="shared" si="11"/>
        <v>300</v>
      </c>
    </row>
    <row r="316" spans="1:9" ht="26.1" customHeight="1">
      <c r="A316" s="52" t="s">
        <v>47</v>
      </c>
      <c r="B316" s="52" t="s">
        <v>55</v>
      </c>
      <c r="C316" s="58">
        <v>40</v>
      </c>
      <c r="D316" s="52" t="s">
        <v>505</v>
      </c>
      <c r="E316" s="52" t="s">
        <v>507</v>
      </c>
      <c r="F316" s="57">
        <v>1.6666666666666667</v>
      </c>
      <c r="G316" s="61">
        <f t="shared" si="10"/>
        <v>8.3333333333333339</v>
      </c>
      <c r="H316" s="58">
        <v>60</v>
      </c>
      <c r="I316" s="60">
        <f t="shared" si="11"/>
        <v>300</v>
      </c>
    </row>
    <row r="317" spans="1:9" ht="26.1" customHeight="1">
      <c r="A317" s="52" t="s">
        <v>47</v>
      </c>
      <c r="B317" s="52" t="s">
        <v>55</v>
      </c>
      <c r="C317" s="58">
        <v>40</v>
      </c>
      <c r="D317" s="52" t="s">
        <v>112</v>
      </c>
      <c r="E317" s="52" t="s">
        <v>90</v>
      </c>
      <c r="F317" s="57">
        <v>1.6666666666666667</v>
      </c>
      <c r="G317" s="61">
        <f t="shared" si="10"/>
        <v>8.3333333333333339</v>
      </c>
      <c r="H317" s="58">
        <v>60</v>
      </c>
      <c r="I317" s="60">
        <f t="shared" si="11"/>
        <v>300</v>
      </c>
    </row>
    <row r="318" spans="1:9" ht="26.1" customHeight="1">
      <c r="A318" s="52" t="s">
        <v>47</v>
      </c>
      <c r="B318" s="52" t="s">
        <v>55</v>
      </c>
      <c r="C318" s="58">
        <v>40</v>
      </c>
      <c r="D318" s="52" t="s">
        <v>110</v>
      </c>
      <c r="E318" s="52" t="s">
        <v>90</v>
      </c>
      <c r="F318" s="57">
        <v>3.3333333333333335</v>
      </c>
      <c r="G318" s="61">
        <f t="shared" si="10"/>
        <v>8.3333333333333339</v>
      </c>
      <c r="H318" s="58">
        <v>120</v>
      </c>
      <c r="I318" s="60">
        <f t="shared" si="11"/>
        <v>300</v>
      </c>
    </row>
    <row r="319" spans="1:9" ht="26.1" customHeight="1">
      <c r="A319" s="52" t="s">
        <v>48</v>
      </c>
      <c r="B319" s="52" t="s">
        <v>52</v>
      </c>
      <c r="C319" s="58">
        <v>40</v>
      </c>
      <c r="D319" s="52" t="s">
        <v>502</v>
      </c>
      <c r="E319" s="52" t="s">
        <v>507</v>
      </c>
      <c r="F319" s="57">
        <v>1.6666666666666667</v>
      </c>
      <c r="G319" s="61">
        <f t="shared" si="10"/>
        <v>12.5</v>
      </c>
      <c r="H319" s="58">
        <v>60</v>
      </c>
      <c r="I319" s="60">
        <f t="shared" si="11"/>
        <v>450</v>
      </c>
    </row>
    <row r="320" spans="1:9" ht="26.1" customHeight="1">
      <c r="A320" s="52" t="s">
        <v>48</v>
      </c>
      <c r="B320" s="52" t="s">
        <v>52</v>
      </c>
      <c r="C320" s="58">
        <v>40</v>
      </c>
      <c r="D320" s="52" t="s">
        <v>42</v>
      </c>
      <c r="E320" s="52" t="s">
        <v>507</v>
      </c>
      <c r="F320" s="57">
        <v>3.3333333333333335</v>
      </c>
      <c r="G320" s="61">
        <f t="shared" si="10"/>
        <v>12.5</v>
      </c>
      <c r="H320" s="58">
        <v>120</v>
      </c>
      <c r="I320" s="60">
        <f t="shared" si="11"/>
        <v>450</v>
      </c>
    </row>
    <row r="321" spans="1:9" ht="26.1" customHeight="1">
      <c r="A321" s="52" t="s">
        <v>48</v>
      </c>
      <c r="B321" s="52" t="s">
        <v>52</v>
      </c>
      <c r="C321" s="58">
        <v>40</v>
      </c>
      <c r="D321" s="52" t="s">
        <v>119</v>
      </c>
      <c r="E321" s="52" t="s">
        <v>90</v>
      </c>
      <c r="F321" s="57">
        <v>3.3333333333333335</v>
      </c>
      <c r="G321" s="61">
        <f t="shared" si="10"/>
        <v>12.5</v>
      </c>
      <c r="H321" s="58">
        <v>120</v>
      </c>
      <c r="I321" s="60">
        <f t="shared" si="11"/>
        <v>450</v>
      </c>
    </row>
    <row r="322" spans="1:9" ht="26.1" customHeight="1">
      <c r="A322" s="52" t="s">
        <v>48</v>
      </c>
      <c r="B322" s="52" t="s">
        <v>52</v>
      </c>
      <c r="C322" s="58">
        <v>40</v>
      </c>
      <c r="D322" s="52" t="s">
        <v>115</v>
      </c>
      <c r="E322" s="52" t="s">
        <v>90</v>
      </c>
      <c r="F322" s="57">
        <v>4.166666666666667</v>
      </c>
      <c r="G322" s="61">
        <f t="shared" si="10"/>
        <v>12.5</v>
      </c>
      <c r="H322" s="58">
        <v>150</v>
      </c>
      <c r="I322" s="60">
        <f t="shared" si="11"/>
        <v>450</v>
      </c>
    </row>
    <row r="323" spans="1:9" ht="26.1" customHeight="1">
      <c r="A323" s="52" t="s">
        <v>71</v>
      </c>
      <c r="B323" s="52" t="s">
        <v>174</v>
      </c>
      <c r="C323" s="58">
        <v>40</v>
      </c>
      <c r="D323" s="52" t="s">
        <v>62</v>
      </c>
      <c r="E323" s="52" t="s">
        <v>507</v>
      </c>
      <c r="F323" s="57">
        <v>0.83333333333333337</v>
      </c>
      <c r="G323" s="61">
        <f t="shared" si="10"/>
        <v>7.5</v>
      </c>
      <c r="H323" s="58">
        <v>30</v>
      </c>
      <c r="I323" s="60">
        <f t="shared" si="11"/>
        <v>270</v>
      </c>
    </row>
    <row r="324" spans="1:9" ht="26.1" customHeight="1">
      <c r="A324" s="52" t="s">
        <v>71</v>
      </c>
      <c r="B324" s="52" t="s">
        <v>174</v>
      </c>
      <c r="C324" s="58">
        <v>40</v>
      </c>
      <c r="D324" s="52" t="s">
        <v>70</v>
      </c>
      <c r="E324" s="52" t="s">
        <v>507</v>
      </c>
      <c r="F324" s="57">
        <v>0.83333333333333337</v>
      </c>
      <c r="G324" s="61">
        <f t="shared" si="10"/>
        <v>7.5</v>
      </c>
      <c r="H324" s="58">
        <v>30</v>
      </c>
      <c r="I324" s="60">
        <f t="shared" si="11"/>
        <v>270</v>
      </c>
    </row>
    <row r="325" spans="1:9" ht="26.1" customHeight="1">
      <c r="A325" s="52" t="s">
        <v>71</v>
      </c>
      <c r="B325" s="52" t="s">
        <v>174</v>
      </c>
      <c r="C325" s="58">
        <v>40</v>
      </c>
      <c r="D325" s="52" t="s">
        <v>62</v>
      </c>
      <c r="E325" s="52" t="s">
        <v>507</v>
      </c>
      <c r="F325" s="57">
        <v>0.83333333333333337</v>
      </c>
      <c r="G325" s="61">
        <f t="shared" si="10"/>
        <v>7.5</v>
      </c>
      <c r="H325" s="58">
        <v>30</v>
      </c>
      <c r="I325" s="60">
        <f t="shared" si="11"/>
        <v>270</v>
      </c>
    </row>
    <row r="326" spans="1:9" ht="26.1" customHeight="1">
      <c r="A326" s="52" t="s">
        <v>71</v>
      </c>
      <c r="B326" s="52" t="s">
        <v>174</v>
      </c>
      <c r="C326" s="58">
        <v>40</v>
      </c>
      <c r="D326" s="52" t="s">
        <v>70</v>
      </c>
      <c r="E326" s="52" t="s">
        <v>507</v>
      </c>
      <c r="F326" s="57">
        <v>0.83333333333333337</v>
      </c>
      <c r="G326" s="61">
        <f t="shared" si="10"/>
        <v>7.5</v>
      </c>
      <c r="H326" s="58">
        <v>30</v>
      </c>
      <c r="I326" s="60">
        <f t="shared" si="11"/>
        <v>270</v>
      </c>
    </row>
    <row r="327" spans="1:9" ht="26.1" customHeight="1">
      <c r="A327" s="52" t="s">
        <v>71</v>
      </c>
      <c r="B327" s="52" t="s">
        <v>174</v>
      </c>
      <c r="C327" s="58">
        <v>40</v>
      </c>
      <c r="D327" s="52" t="s">
        <v>62</v>
      </c>
      <c r="E327" s="52" t="s">
        <v>507</v>
      </c>
      <c r="F327" s="57">
        <v>0.83333333333333337</v>
      </c>
      <c r="G327" s="61">
        <f t="shared" si="10"/>
        <v>7.5</v>
      </c>
      <c r="H327" s="58">
        <v>30</v>
      </c>
      <c r="I327" s="60">
        <f t="shared" si="11"/>
        <v>270</v>
      </c>
    </row>
    <row r="328" spans="1:9" ht="26.1" customHeight="1">
      <c r="A328" s="52" t="s">
        <v>71</v>
      </c>
      <c r="B328" s="52" t="s">
        <v>174</v>
      </c>
      <c r="C328" s="58">
        <v>40</v>
      </c>
      <c r="D328" s="52" t="s">
        <v>70</v>
      </c>
      <c r="E328" s="52" t="s">
        <v>507</v>
      </c>
      <c r="F328" s="57">
        <v>0.83333333333333337</v>
      </c>
      <c r="G328" s="61">
        <f t="shared" si="10"/>
        <v>7.5</v>
      </c>
      <c r="H328" s="58">
        <v>30</v>
      </c>
      <c r="I328" s="60">
        <f t="shared" si="11"/>
        <v>270</v>
      </c>
    </row>
    <row r="329" spans="1:9" ht="26.1" customHeight="1">
      <c r="A329" s="52" t="s">
        <v>71</v>
      </c>
      <c r="B329" s="52" t="s">
        <v>174</v>
      </c>
      <c r="C329" s="58">
        <v>40</v>
      </c>
      <c r="D329" s="52" t="s">
        <v>70</v>
      </c>
      <c r="E329" s="52" t="s">
        <v>90</v>
      </c>
      <c r="F329" s="57">
        <v>2.5000000000000004</v>
      </c>
      <c r="G329" s="61">
        <f t="shared" si="10"/>
        <v>7.5</v>
      </c>
      <c r="H329" s="58">
        <v>90</v>
      </c>
      <c r="I329" s="60">
        <f t="shared" si="11"/>
        <v>270</v>
      </c>
    </row>
    <row r="330" spans="1:9" ht="26.1" customHeight="1">
      <c r="A330" s="52" t="s">
        <v>77</v>
      </c>
      <c r="B330" s="52" t="s">
        <v>176</v>
      </c>
      <c r="C330" s="58">
        <v>40</v>
      </c>
      <c r="D330" s="52" t="s">
        <v>66</v>
      </c>
      <c r="E330" s="52" t="s">
        <v>507</v>
      </c>
      <c r="F330" s="57">
        <v>1.6666666666666667</v>
      </c>
      <c r="G330" s="61">
        <f t="shared" si="10"/>
        <v>14.166666666666668</v>
      </c>
      <c r="H330" s="58">
        <v>60</v>
      </c>
      <c r="I330" s="60">
        <f t="shared" si="11"/>
        <v>510</v>
      </c>
    </row>
    <row r="331" spans="1:9" ht="26.1" customHeight="1">
      <c r="A331" s="52" t="s">
        <v>77</v>
      </c>
      <c r="B331" s="52" t="s">
        <v>176</v>
      </c>
      <c r="C331" s="58">
        <v>40</v>
      </c>
      <c r="D331" s="52" t="s">
        <v>179</v>
      </c>
      <c r="E331" s="52" t="s">
        <v>507</v>
      </c>
      <c r="F331" s="57">
        <v>3.3333333333333335</v>
      </c>
      <c r="G331" s="61">
        <f t="shared" si="10"/>
        <v>14.166666666666668</v>
      </c>
      <c r="H331" s="58">
        <v>120</v>
      </c>
      <c r="I331" s="60">
        <f t="shared" si="11"/>
        <v>510</v>
      </c>
    </row>
    <row r="332" spans="1:9" ht="26.1" customHeight="1">
      <c r="A332" s="52" t="s">
        <v>77</v>
      </c>
      <c r="B332" s="52" t="s">
        <v>176</v>
      </c>
      <c r="C332" s="58">
        <v>40</v>
      </c>
      <c r="D332" s="52" t="s">
        <v>67</v>
      </c>
      <c r="E332" s="52" t="s">
        <v>90</v>
      </c>
      <c r="F332" s="57">
        <v>3.3333333333333335</v>
      </c>
      <c r="G332" s="61">
        <f t="shared" si="10"/>
        <v>14.166666666666668</v>
      </c>
      <c r="H332" s="58">
        <v>120</v>
      </c>
      <c r="I332" s="60">
        <f t="shared" si="11"/>
        <v>510</v>
      </c>
    </row>
    <row r="333" spans="1:9" ht="26.1" customHeight="1">
      <c r="A333" s="52" t="s">
        <v>77</v>
      </c>
      <c r="B333" s="52" t="s">
        <v>176</v>
      </c>
      <c r="C333" s="58">
        <v>40</v>
      </c>
      <c r="D333" s="52" t="s">
        <v>66</v>
      </c>
      <c r="E333" s="52" t="s">
        <v>507</v>
      </c>
      <c r="F333" s="57">
        <v>0.83333333333333337</v>
      </c>
      <c r="G333" s="61">
        <f t="shared" si="10"/>
        <v>14.166666666666668</v>
      </c>
      <c r="H333" s="58">
        <v>30</v>
      </c>
      <c r="I333" s="60">
        <f t="shared" si="11"/>
        <v>510</v>
      </c>
    </row>
    <row r="334" spans="1:9" ht="26.1" customHeight="1">
      <c r="A334" s="52" t="s">
        <v>77</v>
      </c>
      <c r="B334" s="52" t="s">
        <v>176</v>
      </c>
      <c r="C334" s="58">
        <v>40</v>
      </c>
      <c r="D334" s="52" t="s">
        <v>179</v>
      </c>
      <c r="E334" s="52" t="s">
        <v>507</v>
      </c>
      <c r="F334" s="57">
        <v>1.6666666666666667</v>
      </c>
      <c r="G334" s="61">
        <f t="shared" si="10"/>
        <v>14.166666666666668</v>
      </c>
      <c r="H334" s="58">
        <v>60</v>
      </c>
      <c r="I334" s="60">
        <f t="shared" si="11"/>
        <v>510</v>
      </c>
    </row>
    <row r="335" spans="1:9" ht="26.1" customHeight="1">
      <c r="A335" s="52" t="s">
        <v>77</v>
      </c>
      <c r="B335" s="52" t="s">
        <v>176</v>
      </c>
      <c r="C335" s="58">
        <v>40</v>
      </c>
      <c r="D335" s="52" t="s">
        <v>66</v>
      </c>
      <c r="E335" s="52" t="s">
        <v>507</v>
      </c>
      <c r="F335" s="57">
        <v>0.83333333333333337</v>
      </c>
      <c r="G335" s="61">
        <f t="shared" si="10"/>
        <v>14.166666666666668</v>
      </c>
      <c r="H335" s="58">
        <v>30</v>
      </c>
      <c r="I335" s="60">
        <f t="shared" si="11"/>
        <v>510</v>
      </c>
    </row>
    <row r="336" spans="1:9" ht="26.1" customHeight="1">
      <c r="A336" s="52" t="s">
        <v>77</v>
      </c>
      <c r="B336" s="52" t="s">
        <v>176</v>
      </c>
      <c r="C336" s="58">
        <v>40</v>
      </c>
      <c r="D336" s="52" t="s">
        <v>179</v>
      </c>
      <c r="E336" s="52" t="s">
        <v>507</v>
      </c>
      <c r="F336" s="57">
        <v>1.6666666666666667</v>
      </c>
      <c r="G336" s="61">
        <f t="shared" ref="G336:G351" si="12">VLOOKUP(A336,$K$271:$M$353,2,TRUE)</f>
        <v>14.166666666666668</v>
      </c>
      <c r="H336" s="58">
        <v>60</v>
      </c>
      <c r="I336" s="60">
        <f t="shared" ref="I336:I351" si="13">VLOOKUP(A336,$K$271:$M$353,3,TRUE)</f>
        <v>510</v>
      </c>
    </row>
    <row r="337" spans="1:9" ht="26.1" customHeight="1">
      <c r="A337" s="52" t="s">
        <v>77</v>
      </c>
      <c r="B337" s="52" t="s">
        <v>176</v>
      </c>
      <c r="C337" s="58">
        <v>40</v>
      </c>
      <c r="D337" s="52" t="s">
        <v>180</v>
      </c>
      <c r="E337" s="52" t="s">
        <v>507</v>
      </c>
      <c r="F337" s="57">
        <v>0.83333333333333337</v>
      </c>
      <c r="G337" s="61">
        <f t="shared" si="12"/>
        <v>14.166666666666668</v>
      </c>
      <c r="H337" s="58">
        <v>30</v>
      </c>
      <c r="I337" s="60">
        <f t="shared" si="13"/>
        <v>510</v>
      </c>
    </row>
    <row r="338" spans="1:9" ht="26.1" customHeight="1">
      <c r="A338" s="52" t="s">
        <v>49</v>
      </c>
      <c r="B338" s="52" t="s">
        <v>177</v>
      </c>
      <c r="C338" s="58">
        <v>40</v>
      </c>
      <c r="D338" s="52" t="s">
        <v>36</v>
      </c>
      <c r="E338" s="52" t="s">
        <v>507</v>
      </c>
      <c r="F338" s="57">
        <v>1.6666666666666667</v>
      </c>
      <c r="G338" s="61">
        <f t="shared" si="12"/>
        <v>7.5000000000000009</v>
      </c>
      <c r="H338" s="58">
        <v>60</v>
      </c>
      <c r="I338" s="60">
        <f t="shared" si="13"/>
        <v>270</v>
      </c>
    </row>
    <row r="339" spans="1:9" ht="26.1" customHeight="1">
      <c r="A339" s="52" t="s">
        <v>49</v>
      </c>
      <c r="B339" s="52" t="s">
        <v>177</v>
      </c>
      <c r="C339" s="58">
        <v>40</v>
      </c>
      <c r="D339" s="52" t="s">
        <v>123</v>
      </c>
      <c r="E339" s="52" t="s">
        <v>90</v>
      </c>
      <c r="F339" s="57">
        <v>2.5000000000000004</v>
      </c>
      <c r="G339" s="61">
        <f t="shared" si="12"/>
        <v>7.5000000000000009</v>
      </c>
      <c r="H339" s="58">
        <v>90</v>
      </c>
      <c r="I339" s="60">
        <f t="shared" si="13"/>
        <v>270</v>
      </c>
    </row>
    <row r="340" spans="1:9" ht="26.1" customHeight="1">
      <c r="A340" s="52" t="s">
        <v>49</v>
      </c>
      <c r="B340" s="52" t="s">
        <v>177</v>
      </c>
      <c r="C340" s="58">
        <v>40</v>
      </c>
      <c r="D340" s="52" t="s">
        <v>506</v>
      </c>
      <c r="E340" s="52" t="s">
        <v>507</v>
      </c>
      <c r="F340" s="57">
        <v>1.6666666666666667</v>
      </c>
      <c r="G340" s="61">
        <f t="shared" si="12"/>
        <v>7.5000000000000009</v>
      </c>
      <c r="H340" s="58">
        <v>60</v>
      </c>
      <c r="I340" s="60">
        <f t="shared" si="13"/>
        <v>270</v>
      </c>
    </row>
    <row r="341" spans="1:9" ht="26.1" customHeight="1">
      <c r="A341" s="52" t="s">
        <v>49</v>
      </c>
      <c r="B341" s="52" t="s">
        <v>177</v>
      </c>
      <c r="C341" s="58">
        <v>40</v>
      </c>
      <c r="D341" s="52" t="s">
        <v>122</v>
      </c>
      <c r="E341" s="52" t="s">
        <v>90</v>
      </c>
      <c r="F341" s="57">
        <v>1.6666666666666667</v>
      </c>
      <c r="G341" s="61">
        <f t="shared" si="12"/>
        <v>7.5000000000000009</v>
      </c>
      <c r="H341" s="58">
        <v>60</v>
      </c>
      <c r="I341" s="60">
        <f t="shared" si="13"/>
        <v>270</v>
      </c>
    </row>
    <row r="342" spans="1:9" ht="26.1" customHeight="1">
      <c r="A342" s="52" t="s">
        <v>50</v>
      </c>
      <c r="B342" s="52" t="s">
        <v>182</v>
      </c>
      <c r="C342" s="58">
        <v>40</v>
      </c>
      <c r="D342" s="52" t="s">
        <v>499</v>
      </c>
      <c r="E342" s="52" t="s">
        <v>507</v>
      </c>
      <c r="F342" s="57">
        <v>1.6666666666666667</v>
      </c>
      <c r="G342" s="61">
        <f t="shared" si="12"/>
        <v>13.333333333333334</v>
      </c>
      <c r="H342" s="58">
        <v>60</v>
      </c>
      <c r="I342" s="60">
        <f t="shared" si="13"/>
        <v>480</v>
      </c>
    </row>
    <row r="343" spans="1:9" ht="26.1" customHeight="1">
      <c r="A343" s="52" t="s">
        <v>50</v>
      </c>
      <c r="B343" s="52" t="s">
        <v>182</v>
      </c>
      <c r="C343" s="58">
        <v>40</v>
      </c>
      <c r="D343" s="52" t="s">
        <v>127</v>
      </c>
      <c r="E343" s="52" t="s">
        <v>90</v>
      </c>
      <c r="F343" s="57">
        <v>1.6666666666666667</v>
      </c>
      <c r="G343" s="61">
        <f t="shared" si="12"/>
        <v>13.333333333333334</v>
      </c>
      <c r="H343" s="58">
        <v>60</v>
      </c>
      <c r="I343" s="60">
        <f t="shared" si="13"/>
        <v>480</v>
      </c>
    </row>
    <row r="344" spans="1:9" ht="26.1" customHeight="1">
      <c r="A344" s="52" t="s">
        <v>50</v>
      </c>
      <c r="B344" s="52" t="s">
        <v>182</v>
      </c>
      <c r="C344" s="58">
        <v>40</v>
      </c>
      <c r="D344" s="52" t="s">
        <v>40</v>
      </c>
      <c r="E344" s="52" t="s">
        <v>507</v>
      </c>
      <c r="F344" s="57">
        <v>1.6666666666666667</v>
      </c>
      <c r="G344" s="61">
        <f t="shared" si="12"/>
        <v>13.333333333333334</v>
      </c>
      <c r="H344" s="58">
        <v>60</v>
      </c>
      <c r="I344" s="60">
        <f t="shared" si="13"/>
        <v>480</v>
      </c>
    </row>
    <row r="345" spans="1:9" ht="26.1" customHeight="1">
      <c r="A345" s="52" t="s">
        <v>50</v>
      </c>
      <c r="B345" s="52" t="s">
        <v>182</v>
      </c>
      <c r="C345" s="58">
        <v>40</v>
      </c>
      <c r="D345" s="52" t="s">
        <v>131</v>
      </c>
      <c r="E345" s="52" t="s">
        <v>90</v>
      </c>
      <c r="F345" s="57">
        <v>3.3333333333333335</v>
      </c>
      <c r="G345" s="61">
        <f t="shared" si="12"/>
        <v>13.333333333333334</v>
      </c>
      <c r="H345" s="58">
        <v>120</v>
      </c>
      <c r="I345" s="60">
        <f t="shared" si="13"/>
        <v>480</v>
      </c>
    </row>
    <row r="346" spans="1:9" ht="26.1" customHeight="1">
      <c r="A346" s="52" t="s">
        <v>50</v>
      </c>
      <c r="B346" s="52" t="s">
        <v>182</v>
      </c>
      <c r="C346" s="58">
        <v>40</v>
      </c>
      <c r="D346" s="52" t="s">
        <v>129</v>
      </c>
      <c r="E346" s="52" t="s">
        <v>90</v>
      </c>
      <c r="F346" s="57">
        <v>3.3333333333333335</v>
      </c>
      <c r="G346" s="61">
        <f t="shared" si="12"/>
        <v>13.333333333333334</v>
      </c>
      <c r="H346" s="58">
        <v>120</v>
      </c>
      <c r="I346" s="60">
        <f t="shared" si="13"/>
        <v>480</v>
      </c>
    </row>
    <row r="347" spans="1:9" ht="26.1" customHeight="1">
      <c r="A347" s="52" t="s">
        <v>50</v>
      </c>
      <c r="B347" s="52" t="s">
        <v>182</v>
      </c>
      <c r="C347" s="58">
        <v>40</v>
      </c>
      <c r="D347" s="52" t="s">
        <v>126</v>
      </c>
      <c r="E347" s="52" t="s">
        <v>90</v>
      </c>
      <c r="F347" s="57">
        <v>1.6666666666666667</v>
      </c>
      <c r="G347" s="61">
        <f t="shared" si="12"/>
        <v>13.333333333333334</v>
      </c>
      <c r="H347" s="58">
        <v>60</v>
      </c>
      <c r="I347" s="60">
        <f t="shared" si="13"/>
        <v>480</v>
      </c>
    </row>
    <row r="348" spans="1:9" ht="26.1" customHeight="1">
      <c r="A348" s="52" t="s">
        <v>51</v>
      </c>
      <c r="B348" s="52" t="s">
        <v>52</v>
      </c>
      <c r="C348" s="58">
        <v>40</v>
      </c>
      <c r="D348" s="52" t="s">
        <v>39</v>
      </c>
      <c r="E348" s="52" t="s">
        <v>507</v>
      </c>
      <c r="F348" s="57">
        <v>3.3333333333333335</v>
      </c>
      <c r="G348" s="61">
        <f t="shared" si="12"/>
        <v>7.5</v>
      </c>
      <c r="H348" s="58">
        <v>120</v>
      </c>
      <c r="I348" s="60">
        <f t="shared" si="13"/>
        <v>270</v>
      </c>
    </row>
    <row r="349" spans="1:9" ht="26.1" customHeight="1">
      <c r="A349" s="52" t="s">
        <v>51</v>
      </c>
      <c r="B349" s="52" t="s">
        <v>52</v>
      </c>
      <c r="C349" s="58">
        <v>40</v>
      </c>
      <c r="D349" s="52" t="s">
        <v>136</v>
      </c>
      <c r="E349" s="52" t="s">
        <v>90</v>
      </c>
      <c r="F349" s="57">
        <v>4.166666666666667</v>
      </c>
      <c r="G349" s="61">
        <f t="shared" si="12"/>
        <v>7.5</v>
      </c>
      <c r="H349" s="58">
        <v>150</v>
      </c>
      <c r="I349" s="60">
        <f t="shared" si="13"/>
        <v>270</v>
      </c>
    </row>
    <row r="350" spans="1:9" ht="26.1" customHeight="1">
      <c r="A350" s="52" t="s">
        <v>78</v>
      </c>
      <c r="B350" s="52" t="s">
        <v>175</v>
      </c>
      <c r="C350" s="58">
        <v>40</v>
      </c>
      <c r="D350" s="52" t="s">
        <v>68</v>
      </c>
      <c r="E350" s="52" t="s">
        <v>507</v>
      </c>
      <c r="F350" s="57">
        <v>3.3333333333333335</v>
      </c>
      <c r="G350" s="61">
        <f t="shared" si="12"/>
        <v>3.3333333333333335</v>
      </c>
      <c r="H350" s="58">
        <v>120</v>
      </c>
      <c r="I350" s="60">
        <f t="shared" si="13"/>
        <v>120</v>
      </c>
    </row>
    <row r="351" spans="1:9" ht="26.1" customHeight="1">
      <c r="A351" s="52" t="s">
        <v>78</v>
      </c>
      <c r="B351" s="52" t="s">
        <v>175</v>
      </c>
      <c r="C351" s="58">
        <v>40</v>
      </c>
      <c r="D351" s="52" t="s">
        <v>159</v>
      </c>
      <c r="E351" s="52" t="s">
        <v>90</v>
      </c>
      <c r="F351" s="57">
        <v>3.3333333333333335</v>
      </c>
      <c r="G351" s="61">
        <f t="shared" si="12"/>
        <v>3.3333333333333335</v>
      </c>
      <c r="H351" s="58">
        <v>120</v>
      </c>
      <c r="I351" s="60">
        <f t="shared" si="13"/>
        <v>120</v>
      </c>
    </row>
    <row r="353" spans="1:13">
      <c r="A353" s="117" t="s">
        <v>169</v>
      </c>
      <c r="B353" s="117"/>
      <c r="C353" s="117"/>
      <c r="D353" s="117"/>
      <c r="E353" s="117"/>
      <c r="F353" s="117"/>
      <c r="G353" s="117"/>
      <c r="H353" s="117"/>
      <c r="I353" s="117"/>
      <c r="L353" s="18"/>
    </row>
    <row r="355" spans="1:13" ht="38.25">
      <c r="A355" s="55" t="s">
        <v>162</v>
      </c>
      <c r="B355" s="30" t="s">
        <v>28</v>
      </c>
      <c r="C355" s="30" t="s">
        <v>163</v>
      </c>
      <c r="D355" s="30" t="s">
        <v>164</v>
      </c>
      <c r="E355" s="30" t="s">
        <v>29</v>
      </c>
      <c r="F355" s="51" t="s">
        <v>30</v>
      </c>
      <c r="G355" s="51" t="s">
        <v>31</v>
      </c>
      <c r="H355" s="30" t="s">
        <v>32</v>
      </c>
      <c r="I355" s="30" t="s">
        <v>33</v>
      </c>
      <c r="K355" s="30" t="s">
        <v>0</v>
      </c>
      <c r="L355" s="51" t="s">
        <v>510</v>
      </c>
      <c r="M355" s="30" t="s">
        <v>511</v>
      </c>
    </row>
    <row r="356" spans="1:13" ht="26.1" customHeight="1">
      <c r="A356" s="52" t="s">
        <v>72</v>
      </c>
      <c r="B356" s="52" t="s">
        <v>59</v>
      </c>
      <c r="C356" s="58">
        <v>40</v>
      </c>
      <c r="D356" s="52" t="s">
        <v>60</v>
      </c>
      <c r="E356" s="52" t="s">
        <v>507</v>
      </c>
      <c r="F356" s="57">
        <v>1.6666666666666667</v>
      </c>
      <c r="G356" s="61">
        <f>VLOOKUP(A356,$K$356:$M$440,2,TRUE)</f>
        <v>5</v>
      </c>
      <c r="H356" s="58">
        <v>60</v>
      </c>
      <c r="I356" s="60">
        <f>VLOOKUP(A356,$K$356:$M$440,3,TRUE)</f>
        <v>180</v>
      </c>
      <c r="K356" s="52" t="s">
        <v>72</v>
      </c>
      <c r="L356" s="57">
        <v>5</v>
      </c>
      <c r="M356" s="52">
        <v>180</v>
      </c>
    </row>
    <row r="357" spans="1:13" ht="26.1" customHeight="1">
      <c r="A357" s="52" t="s">
        <v>72</v>
      </c>
      <c r="B357" s="52" t="s">
        <v>59</v>
      </c>
      <c r="C357" s="58">
        <v>40</v>
      </c>
      <c r="D357" s="52" t="s">
        <v>60</v>
      </c>
      <c r="E357" s="52" t="s">
        <v>507</v>
      </c>
      <c r="F357" s="57">
        <v>1.6666666666666667</v>
      </c>
      <c r="G357" s="61">
        <f t="shared" ref="G357:G420" si="14">VLOOKUP(A357,$K$356:$M$440,2,TRUE)</f>
        <v>5</v>
      </c>
      <c r="H357" s="58">
        <v>60</v>
      </c>
      <c r="I357" s="60">
        <f t="shared" ref="I357:I420" si="15">VLOOKUP(A357,$K$356:$M$440,3,TRUE)</f>
        <v>180</v>
      </c>
      <c r="K357" s="52" t="s">
        <v>81</v>
      </c>
      <c r="L357" s="57">
        <v>2.5000000000000004</v>
      </c>
      <c r="M357" s="52">
        <v>90</v>
      </c>
    </row>
    <row r="358" spans="1:13" ht="26.1" customHeight="1">
      <c r="A358" s="52" t="s">
        <v>72</v>
      </c>
      <c r="B358" s="52" t="s">
        <v>59</v>
      </c>
      <c r="C358" s="58">
        <v>40</v>
      </c>
      <c r="D358" s="52" t="s">
        <v>60</v>
      </c>
      <c r="E358" s="52" t="s">
        <v>507</v>
      </c>
      <c r="F358" s="57">
        <v>1.6666666666666667</v>
      </c>
      <c r="G358" s="61">
        <f t="shared" si="14"/>
        <v>5</v>
      </c>
      <c r="H358" s="58">
        <v>60</v>
      </c>
      <c r="I358" s="60">
        <f t="shared" si="15"/>
        <v>180</v>
      </c>
      <c r="K358" s="52" t="s">
        <v>80</v>
      </c>
      <c r="L358" s="57">
        <v>7.5</v>
      </c>
      <c r="M358" s="52">
        <v>270</v>
      </c>
    </row>
    <row r="359" spans="1:13" ht="26.1" customHeight="1">
      <c r="A359" s="52" t="s">
        <v>81</v>
      </c>
      <c r="B359" s="52" t="s">
        <v>171</v>
      </c>
      <c r="C359" s="58">
        <v>40</v>
      </c>
      <c r="D359" s="52" t="s">
        <v>68</v>
      </c>
      <c r="E359" s="52" t="s">
        <v>507</v>
      </c>
      <c r="F359" s="57">
        <v>2.5000000000000004</v>
      </c>
      <c r="G359" s="61">
        <f t="shared" si="14"/>
        <v>2.5000000000000004</v>
      </c>
      <c r="H359" s="58">
        <v>90</v>
      </c>
      <c r="I359" s="60">
        <f t="shared" si="15"/>
        <v>90</v>
      </c>
      <c r="K359" s="52" t="s">
        <v>73</v>
      </c>
      <c r="L359" s="57">
        <v>5</v>
      </c>
      <c r="M359" s="52">
        <v>180</v>
      </c>
    </row>
    <row r="360" spans="1:13" ht="26.1" customHeight="1">
      <c r="A360" s="52" t="s">
        <v>80</v>
      </c>
      <c r="B360" s="52" t="s">
        <v>172</v>
      </c>
      <c r="C360" s="58">
        <v>40</v>
      </c>
      <c r="D360" s="52" t="s">
        <v>500</v>
      </c>
      <c r="E360" s="52" t="s">
        <v>507</v>
      </c>
      <c r="F360" s="57">
        <v>1.6666666666666667</v>
      </c>
      <c r="G360" s="61">
        <f t="shared" si="14"/>
        <v>7.5</v>
      </c>
      <c r="H360" s="58">
        <v>60</v>
      </c>
      <c r="I360" s="60">
        <f t="shared" si="15"/>
        <v>270</v>
      </c>
      <c r="K360" s="52" t="s">
        <v>508</v>
      </c>
      <c r="L360" s="57">
        <v>10</v>
      </c>
      <c r="M360" s="52">
        <v>360</v>
      </c>
    </row>
    <row r="361" spans="1:13" ht="26.1" customHeight="1">
      <c r="A361" s="52" t="s">
        <v>80</v>
      </c>
      <c r="B361" s="52" t="s">
        <v>172</v>
      </c>
      <c r="C361" s="58">
        <v>40</v>
      </c>
      <c r="D361" s="52" t="s">
        <v>68</v>
      </c>
      <c r="E361" s="52" t="s">
        <v>507</v>
      </c>
      <c r="F361" s="57">
        <v>2.5000000000000004</v>
      </c>
      <c r="G361" s="61">
        <f t="shared" si="14"/>
        <v>7.5</v>
      </c>
      <c r="H361" s="58">
        <v>90</v>
      </c>
      <c r="I361" s="60">
        <f t="shared" si="15"/>
        <v>270</v>
      </c>
      <c r="K361" s="52" t="s">
        <v>170</v>
      </c>
      <c r="L361" s="57">
        <v>1.6666666666666667</v>
      </c>
      <c r="M361" s="52">
        <v>60</v>
      </c>
    </row>
    <row r="362" spans="1:13" ht="26.1" customHeight="1">
      <c r="A362" s="52" t="s">
        <v>80</v>
      </c>
      <c r="B362" s="52" t="s">
        <v>172</v>
      </c>
      <c r="C362" s="58">
        <v>40</v>
      </c>
      <c r="D362" s="52" t="s">
        <v>143</v>
      </c>
      <c r="E362" s="52" t="s">
        <v>90</v>
      </c>
      <c r="F362" s="57">
        <v>3.3333333333333335</v>
      </c>
      <c r="G362" s="61">
        <f t="shared" si="14"/>
        <v>7.5</v>
      </c>
      <c r="H362" s="58">
        <v>120</v>
      </c>
      <c r="I362" s="60">
        <f t="shared" si="15"/>
        <v>270</v>
      </c>
      <c r="K362" s="52" t="s">
        <v>79</v>
      </c>
      <c r="L362" s="57">
        <v>11.666666666666666</v>
      </c>
      <c r="M362" s="52">
        <v>420</v>
      </c>
    </row>
    <row r="363" spans="1:13" ht="26.1" customHeight="1">
      <c r="A363" s="52" t="s">
        <v>73</v>
      </c>
      <c r="B363" s="52" t="s">
        <v>59</v>
      </c>
      <c r="C363" s="58">
        <v>40</v>
      </c>
      <c r="D363" s="52" t="s">
        <v>61</v>
      </c>
      <c r="E363" s="52" t="s">
        <v>507</v>
      </c>
      <c r="F363" s="57">
        <v>1.6666666666666667</v>
      </c>
      <c r="G363" s="61">
        <f t="shared" si="14"/>
        <v>5</v>
      </c>
      <c r="H363" s="58">
        <v>60</v>
      </c>
      <c r="I363" s="60">
        <f t="shared" si="15"/>
        <v>180</v>
      </c>
      <c r="K363" s="52" t="s">
        <v>44</v>
      </c>
      <c r="L363" s="57">
        <v>11.666666666666666</v>
      </c>
      <c r="M363" s="52">
        <v>420</v>
      </c>
    </row>
    <row r="364" spans="1:13" ht="26.1" customHeight="1">
      <c r="A364" s="52" t="s">
        <v>73</v>
      </c>
      <c r="B364" s="52" t="s">
        <v>59</v>
      </c>
      <c r="C364" s="58">
        <v>40</v>
      </c>
      <c r="D364" s="52" t="s">
        <v>61</v>
      </c>
      <c r="E364" s="52" t="s">
        <v>507</v>
      </c>
      <c r="F364" s="57">
        <v>1.6666666666666667</v>
      </c>
      <c r="G364" s="61">
        <f t="shared" si="14"/>
        <v>5</v>
      </c>
      <c r="H364" s="58">
        <v>60</v>
      </c>
      <c r="I364" s="60">
        <f t="shared" si="15"/>
        <v>180</v>
      </c>
      <c r="K364" s="52" t="s">
        <v>45</v>
      </c>
      <c r="L364" s="57">
        <v>10</v>
      </c>
      <c r="M364" s="52">
        <v>360</v>
      </c>
    </row>
    <row r="365" spans="1:13" ht="26.1" customHeight="1">
      <c r="A365" s="52" t="s">
        <v>73</v>
      </c>
      <c r="B365" s="52" t="s">
        <v>59</v>
      </c>
      <c r="C365" s="58">
        <v>40</v>
      </c>
      <c r="D365" s="52" t="s">
        <v>61</v>
      </c>
      <c r="E365" s="52" t="s">
        <v>507</v>
      </c>
      <c r="F365" s="57">
        <v>1.6666666666666667</v>
      </c>
      <c r="G365" s="61">
        <f t="shared" si="14"/>
        <v>5</v>
      </c>
      <c r="H365" s="58">
        <v>60</v>
      </c>
      <c r="I365" s="60">
        <f t="shared" si="15"/>
        <v>180</v>
      </c>
      <c r="K365" s="52" t="s">
        <v>75</v>
      </c>
      <c r="L365" s="57">
        <v>5</v>
      </c>
      <c r="M365" s="52">
        <v>180</v>
      </c>
    </row>
    <row r="366" spans="1:13" ht="26.1" customHeight="1">
      <c r="A366" s="52" t="s">
        <v>508</v>
      </c>
      <c r="B366" s="52" t="s">
        <v>59</v>
      </c>
      <c r="C366" s="58">
        <v>40</v>
      </c>
      <c r="D366" s="52" t="s">
        <v>89</v>
      </c>
      <c r="E366" s="52" t="s">
        <v>90</v>
      </c>
      <c r="F366" s="57">
        <v>3.3333333333333335</v>
      </c>
      <c r="G366" s="61">
        <f t="shared" si="14"/>
        <v>10</v>
      </c>
      <c r="H366" s="58">
        <v>120</v>
      </c>
      <c r="I366" s="60">
        <f t="shared" si="15"/>
        <v>360</v>
      </c>
      <c r="K366" s="52" t="s">
        <v>46</v>
      </c>
      <c r="L366" s="57">
        <v>7.5</v>
      </c>
      <c r="M366" s="52">
        <v>270</v>
      </c>
    </row>
    <row r="367" spans="1:13" ht="26.1" customHeight="1">
      <c r="A367" s="52" t="s">
        <v>508</v>
      </c>
      <c r="B367" s="52" t="s">
        <v>59</v>
      </c>
      <c r="C367" s="58">
        <v>40</v>
      </c>
      <c r="D367" s="52" t="s">
        <v>87</v>
      </c>
      <c r="E367" s="52" t="s">
        <v>90</v>
      </c>
      <c r="F367" s="57">
        <v>2.5000000000000004</v>
      </c>
      <c r="G367" s="61">
        <f t="shared" si="14"/>
        <v>10</v>
      </c>
      <c r="H367" s="58">
        <v>90</v>
      </c>
      <c r="I367" s="60">
        <f t="shared" si="15"/>
        <v>360</v>
      </c>
      <c r="K367" s="52" t="s">
        <v>74</v>
      </c>
      <c r="L367" s="57">
        <v>15.833333333333336</v>
      </c>
      <c r="M367" s="52">
        <v>570</v>
      </c>
    </row>
    <row r="368" spans="1:13" ht="26.1" customHeight="1">
      <c r="A368" s="52" t="s">
        <v>508</v>
      </c>
      <c r="B368" s="52" t="s">
        <v>59</v>
      </c>
      <c r="C368" s="58">
        <v>40</v>
      </c>
      <c r="D368" s="52" t="s">
        <v>88</v>
      </c>
      <c r="E368" s="52" t="s">
        <v>90</v>
      </c>
      <c r="F368" s="57">
        <v>4.166666666666667</v>
      </c>
      <c r="G368" s="61">
        <f t="shared" si="14"/>
        <v>10</v>
      </c>
      <c r="H368" s="58">
        <v>150</v>
      </c>
      <c r="I368" s="60">
        <f t="shared" si="15"/>
        <v>360</v>
      </c>
      <c r="K368" s="52" t="s">
        <v>76</v>
      </c>
      <c r="L368" s="57">
        <v>5</v>
      </c>
      <c r="M368" s="52">
        <v>180</v>
      </c>
    </row>
    <row r="369" spans="1:13" ht="26.1" customHeight="1">
      <c r="A369" s="52" t="s">
        <v>170</v>
      </c>
      <c r="B369" s="52" t="s">
        <v>59</v>
      </c>
      <c r="C369" s="58">
        <v>40</v>
      </c>
      <c r="D369" s="52" t="s">
        <v>87</v>
      </c>
      <c r="E369" s="52" t="s">
        <v>507</v>
      </c>
      <c r="F369" s="57">
        <v>1.6666666666666667</v>
      </c>
      <c r="G369" s="61">
        <f t="shared" si="14"/>
        <v>1.6666666666666667</v>
      </c>
      <c r="H369" s="58">
        <v>60</v>
      </c>
      <c r="I369" s="60">
        <f t="shared" si="15"/>
        <v>60</v>
      </c>
      <c r="K369" s="52" t="s">
        <v>47</v>
      </c>
      <c r="L369" s="57">
        <v>11.666666666666668</v>
      </c>
      <c r="M369" s="52">
        <v>420</v>
      </c>
    </row>
    <row r="370" spans="1:13" ht="26.1" customHeight="1">
      <c r="A370" s="52" t="s">
        <v>79</v>
      </c>
      <c r="B370" s="52" t="s">
        <v>178</v>
      </c>
      <c r="C370" s="58">
        <v>40</v>
      </c>
      <c r="D370" s="52" t="s">
        <v>69</v>
      </c>
      <c r="E370" s="52" t="s">
        <v>507</v>
      </c>
      <c r="F370" s="57">
        <v>1.6666666666666667</v>
      </c>
      <c r="G370" s="61">
        <f t="shared" si="14"/>
        <v>11.666666666666666</v>
      </c>
      <c r="H370" s="58">
        <v>60</v>
      </c>
      <c r="I370" s="60">
        <f t="shared" si="15"/>
        <v>420</v>
      </c>
      <c r="K370" s="52" t="s">
        <v>48</v>
      </c>
      <c r="L370" s="57">
        <v>12.5</v>
      </c>
      <c r="M370" s="52">
        <v>450</v>
      </c>
    </row>
    <row r="371" spans="1:13" ht="26.1" customHeight="1">
      <c r="A371" s="52" t="s">
        <v>79</v>
      </c>
      <c r="B371" s="52" t="s">
        <v>178</v>
      </c>
      <c r="C371" s="58">
        <v>40</v>
      </c>
      <c r="D371" s="52" t="s">
        <v>69</v>
      </c>
      <c r="E371" s="52" t="s">
        <v>507</v>
      </c>
      <c r="F371" s="57">
        <v>1.6666666666666667</v>
      </c>
      <c r="G371" s="61">
        <f t="shared" si="14"/>
        <v>11.666666666666666</v>
      </c>
      <c r="H371" s="58">
        <v>60</v>
      </c>
      <c r="I371" s="60">
        <f t="shared" si="15"/>
        <v>420</v>
      </c>
      <c r="K371" s="52" t="s">
        <v>71</v>
      </c>
      <c r="L371" s="57">
        <v>9.1666666666666661</v>
      </c>
      <c r="M371" s="52">
        <v>330</v>
      </c>
    </row>
    <row r="372" spans="1:13" ht="26.1" customHeight="1">
      <c r="A372" s="52" t="s">
        <v>79</v>
      </c>
      <c r="B372" s="52" t="s">
        <v>178</v>
      </c>
      <c r="C372" s="58">
        <v>40</v>
      </c>
      <c r="D372" s="52" t="s">
        <v>144</v>
      </c>
      <c r="E372" s="52" t="s">
        <v>90</v>
      </c>
      <c r="F372" s="57">
        <v>3.3333333333333335</v>
      </c>
      <c r="G372" s="61">
        <f t="shared" si="14"/>
        <v>11.666666666666666</v>
      </c>
      <c r="H372" s="58">
        <v>120</v>
      </c>
      <c r="I372" s="60">
        <f t="shared" si="15"/>
        <v>420</v>
      </c>
      <c r="K372" s="52" t="s">
        <v>77</v>
      </c>
      <c r="L372" s="57">
        <v>10.833333333333332</v>
      </c>
      <c r="M372" s="52">
        <v>390</v>
      </c>
    </row>
    <row r="373" spans="1:13" ht="26.1" customHeight="1">
      <c r="A373" s="52" t="s">
        <v>79</v>
      </c>
      <c r="B373" s="52" t="s">
        <v>178</v>
      </c>
      <c r="C373" s="58">
        <v>40</v>
      </c>
      <c r="D373" s="52" t="s">
        <v>145</v>
      </c>
      <c r="E373" s="52" t="s">
        <v>90</v>
      </c>
      <c r="F373" s="57">
        <v>3.3333333333333335</v>
      </c>
      <c r="G373" s="61">
        <f t="shared" si="14"/>
        <v>11.666666666666666</v>
      </c>
      <c r="H373" s="58">
        <v>120</v>
      </c>
      <c r="I373" s="60">
        <f t="shared" si="15"/>
        <v>420</v>
      </c>
      <c r="K373" s="52" t="s">
        <v>49</v>
      </c>
      <c r="L373" s="57">
        <v>6.666666666666667</v>
      </c>
      <c r="M373" s="52">
        <v>240</v>
      </c>
    </row>
    <row r="374" spans="1:13" ht="26.1" customHeight="1">
      <c r="A374" s="52" t="s">
        <v>79</v>
      </c>
      <c r="B374" s="52" t="s">
        <v>178</v>
      </c>
      <c r="C374" s="58">
        <v>40</v>
      </c>
      <c r="D374" s="52" t="s">
        <v>69</v>
      </c>
      <c r="E374" s="52" t="s">
        <v>507</v>
      </c>
      <c r="F374" s="57">
        <v>1.6666666666666667</v>
      </c>
      <c r="G374" s="61">
        <f t="shared" si="14"/>
        <v>11.666666666666666</v>
      </c>
      <c r="H374" s="58">
        <v>60</v>
      </c>
      <c r="I374" s="60">
        <f t="shared" si="15"/>
        <v>420</v>
      </c>
      <c r="K374" s="52" t="s">
        <v>50</v>
      </c>
      <c r="L374" s="57">
        <v>11.666666666666666</v>
      </c>
      <c r="M374" s="52">
        <v>420</v>
      </c>
    </row>
    <row r="375" spans="1:13" ht="26.1" customHeight="1">
      <c r="A375" s="52" t="s">
        <v>44</v>
      </c>
      <c r="B375" s="52" t="s">
        <v>53</v>
      </c>
      <c r="C375" s="58">
        <v>40</v>
      </c>
      <c r="D375" s="52" t="s">
        <v>501</v>
      </c>
      <c r="E375" s="52" t="s">
        <v>507</v>
      </c>
      <c r="F375" s="57">
        <v>3.3333333333333335</v>
      </c>
      <c r="G375" s="61">
        <f t="shared" si="14"/>
        <v>11.666666666666666</v>
      </c>
      <c r="H375" s="58">
        <v>120</v>
      </c>
      <c r="I375" s="60">
        <f t="shared" si="15"/>
        <v>420</v>
      </c>
      <c r="K375" s="52" t="s">
        <v>51</v>
      </c>
      <c r="L375" s="57">
        <v>13.333333333333334</v>
      </c>
      <c r="M375" s="52">
        <v>480</v>
      </c>
    </row>
    <row r="376" spans="1:13" ht="26.1" customHeight="1">
      <c r="A376" s="52" t="s">
        <v>44</v>
      </c>
      <c r="B376" s="52" t="s">
        <v>53</v>
      </c>
      <c r="C376" s="58">
        <v>40</v>
      </c>
      <c r="D376" s="52" t="s">
        <v>41</v>
      </c>
      <c r="E376" s="52" t="s">
        <v>507</v>
      </c>
      <c r="F376" s="57">
        <v>1.6666666666666667</v>
      </c>
      <c r="G376" s="61">
        <f t="shared" si="14"/>
        <v>11.666666666666666</v>
      </c>
      <c r="H376" s="58">
        <v>60</v>
      </c>
      <c r="I376" s="60">
        <f t="shared" si="15"/>
        <v>420</v>
      </c>
      <c r="K376" s="52" t="s">
        <v>78</v>
      </c>
      <c r="L376" s="57">
        <v>6.666666666666667</v>
      </c>
      <c r="M376" s="52">
        <v>240</v>
      </c>
    </row>
    <row r="377" spans="1:13" ht="26.1" customHeight="1">
      <c r="A377" s="52" t="s">
        <v>44</v>
      </c>
      <c r="B377" s="52" t="s">
        <v>53</v>
      </c>
      <c r="C377" s="58">
        <v>40</v>
      </c>
      <c r="D377" s="52" t="s">
        <v>93</v>
      </c>
      <c r="E377" s="52" t="s">
        <v>90</v>
      </c>
      <c r="F377" s="57">
        <v>1.6666666666666667</v>
      </c>
      <c r="G377" s="61">
        <f t="shared" si="14"/>
        <v>11.666666666666666</v>
      </c>
      <c r="H377" s="58">
        <v>60</v>
      </c>
      <c r="I377" s="60">
        <f t="shared" si="15"/>
        <v>420</v>
      </c>
    </row>
    <row r="378" spans="1:13" ht="26.1" customHeight="1">
      <c r="A378" s="52" t="s">
        <v>44</v>
      </c>
      <c r="B378" s="52" t="s">
        <v>53</v>
      </c>
      <c r="C378" s="58">
        <v>40</v>
      </c>
      <c r="D378" s="52" t="s">
        <v>95</v>
      </c>
      <c r="E378" s="52" t="s">
        <v>90</v>
      </c>
      <c r="F378" s="57">
        <v>3.3333333333333335</v>
      </c>
      <c r="G378" s="61">
        <f t="shared" si="14"/>
        <v>11.666666666666666</v>
      </c>
      <c r="H378" s="58">
        <v>120</v>
      </c>
      <c r="I378" s="60">
        <f t="shared" si="15"/>
        <v>420</v>
      </c>
    </row>
    <row r="379" spans="1:13" ht="26.1" customHeight="1">
      <c r="A379" s="52" t="s">
        <v>44</v>
      </c>
      <c r="B379" s="52" t="s">
        <v>53</v>
      </c>
      <c r="C379" s="58">
        <v>40</v>
      </c>
      <c r="D379" s="52" t="s">
        <v>96</v>
      </c>
      <c r="E379" s="52" t="s">
        <v>90</v>
      </c>
      <c r="F379" s="57">
        <v>1.6666666666666667</v>
      </c>
      <c r="G379" s="61">
        <f t="shared" si="14"/>
        <v>11.666666666666666</v>
      </c>
      <c r="H379" s="58">
        <v>60</v>
      </c>
      <c r="I379" s="60">
        <f t="shared" si="15"/>
        <v>420</v>
      </c>
    </row>
    <row r="380" spans="1:13" ht="26.1" customHeight="1">
      <c r="A380" s="52" t="s">
        <v>45</v>
      </c>
      <c r="B380" s="52" t="s">
        <v>54</v>
      </c>
      <c r="C380" s="58">
        <v>40</v>
      </c>
      <c r="D380" s="52" t="s">
        <v>498</v>
      </c>
      <c r="E380" s="52" t="s">
        <v>507</v>
      </c>
      <c r="F380" s="57">
        <v>3.3333333333333335</v>
      </c>
      <c r="G380" s="61">
        <f t="shared" si="14"/>
        <v>10</v>
      </c>
      <c r="H380" s="58">
        <v>120</v>
      </c>
      <c r="I380" s="60">
        <f t="shared" si="15"/>
        <v>360</v>
      </c>
    </row>
    <row r="381" spans="1:13" ht="26.1" customHeight="1">
      <c r="A381" s="52" t="s">
        <v>45</v>
      </c>
      <c r="B381" s="52" t="s">
        <v>54</v>
      </c>
      <c r="C381" s="58">
        <v>40</v>
      </c>
      <c r="D381" s="52" t="s">
        <v>43</v>
      </c>
      <c r="E381" s="52" t="s">
        <v>507</v>
      </c>
      <c r="F381" s="57">
        <v>1.6666666666666667</v>
      </c>
      <c r="G381" s="61">
        <f t="shared" si="14"/>
        <v>10</v>
      </c>
      <c r="H381" s="58">
        <v>60</v>
      </c>
      <c r="I381" s="60">
        <f t="shared" si="15"/>
        <v>360</v>
      </c>
    </row>
    <row r="382" spans="1:13" ht="26.1" customHeight="1">
      <c r="A382" s="52" t="s">
        <v>45</v>
      </c>
      <c r="B382" s="52" t="s">
        <v>54</v>
      </c>
      <c r="C382" s="58">
        <v>40</v>
      </c>
      <c r="D382" s="52" t="s">
        <v>101</v>
      </c>
      <c r="E382" s="52" t="s">
        <v>90</v>
      </c>
      <c r="F382" s="57">
        <v>3.3333333333333335</v>
      </c>
      <c r="G382" s="61">
        <f t="shared" si="14"/>
        <v>10</v>
      </c>
      <c r="H382" s="58">
        <v>120</v>
      </c>
      <c r="I382" s="60">
        <f t="shared" si="15"/>
        <v>360</v>
      </c>
    </row>
    <row r="383" spans="1:13" ht="26.1" customHeight="1">
      <c r="A383" s="52" t="s">
        <v>45</v>
      </c>
      <c r="B383" s="52" t="s">
        <v>54</v>
      </c>
      <c r="C383" s="58">
        <v>40</v>
      </c>
      <c r="D383" s="52" t="s">
        <v>99</v>
      </c>
      <c r="E383" s="52" t="s">
        <v>90</v>
      </c>
      <c r="F383" s="57">
        <v>1.6666666666666667</v>
      </c>
      <c r="G383" s="61">
        <f t="shared" si="14"/>
        <v>10</v>
      </c>
      <c r="H383" s="58">
        <v>60</v>
      </c>
      <c r="I383" s="60">
        <f t="shared" si="15"/>
        <v>360</v>
      </c>
    </row>
    <row r="384" spans="1:13" ht="26.1" customHeight="1">
      <c r="A384" s="52" t="s">
        <v>75</v>
      </c>
      <c r="B384" s="52" t="s">
        <v>59</v>
      </c>
      <c r="C384" s="58">
        <v>40</v>
      </c>
      <c r="D384" s="52" t="s">
        <v>64</v>
      </c>
      <c r="E384" s="52" t="s">
        <v>507</v>
      </c>
      <c r="F384" s="57">
        <v>1.6666666666666667</v>
      </c>
      <c r="G384" s="61">
        <f t="shared" si="14"/>
        <v>5</v>
      </c>
      <c r="H384" s="58">
        <v>60</v>
      </c>
      <c r="I384" s="60">
        <f t="shared" si="15"/>
        <v>180</v>
      </c>
    </row>
    <row r="385" spans="1:9" ht="26.1" customHeight="1">
      <c r="A385" s="52" t="s">
        <v>75</v>
      </c>
      <c r="B385" s="52" t="s">
        <v>59</v>
      </c>
      <c r="C385" s="58">
        <v>40</v>
      </c>
      <c r="D385" s="52" t="s">
        <v>64</v>
      </c>
      <c r="E385" s="52" t="s">
        <v>507</v>
      </c>
      <c r="F385" s="57">
        <v>1.6666666666666667</v>
      </c>
      <c r="G385" s="61">
        <f t="shared" si="14"/>
        <v>5</v>
      </c>
      <c r="H385" s="58">
        <v>60</v>
      </c>
      <c r="I385" s="60">
        <f t="shared" si="15"/>
        <v>180</v>
      </c>
    </row>
    <row r="386" spans="1:9" ht="26.1" customHeight="1">
      <c r="A386" s="52" t="s">
        <v>75</v>
      </c>
      <c r="B386" s="52" t="s">
        <v>59</v>
      </c>
      <c r="C386" s="58">
        <v>40</v>
      </c>
      <c r="D386" s="52" t="s">
        <v>64</v>
      </c>
      <c r="E386" s="52" t="s">
        <v>507</v>
      </c>
      <c r="F386" s="57">
        <v>1.6666666666666667</v>
      </c>
      <c r="G386" s="61">
        <f t="shared" si="14"/>
        <v>5</v>
      </c>
      <c r="H386" s="58">
        <v>60</v>
      </c>
      <c r="I386" s="60">
        <f t="shared" si="15"/>
        <v>180</v>
      </c>
    </row>
    <row r="387" spans="1:9" ht="26.1" customHeight="1">
      <c r="A387" s="52" t="s">
        <v>46</v>
      </c>
      <c r="B387" s="52" t="s">
        <v>56</v>
      </c>
      <c r="C387" s="58">
        <v>40</v>
      </c>
      <c r="D387" s="52" t="s">
        <v>104</v>
      </c>
      <c r="E387" s="52" t="s">
        <v>90</v>
      </c>
      <c r="F387" s="57">
        <v>1.6666666666666667</v>
      </c>
      <c r="G387" s="61">
        <f t="shared" si="14"/>
        <v>7.5</v>
      </c>
      <c r="H387" s="58">
        <v>60</v>
      </c>
      <c r="I387" s="60">
        <f t="shared" si="15"/>
        <v>270</v>
      </c>
    </row>
    <row r="388" spans="1:9" ht="26.1" customHeight="1">
      <c r="A388" s="52" t="s">
        <v>46</v>
      </c>
      <c r="B388" s="52" t="s">
        <v>56</v>
      </c>
      <c r="C388" s="58">
        <v>40</v>
      </c>
      <c r="D388" s="52" t="s">
        <v>504</v>
      </c>
      <c r="E388" s="52" t="s">
        <v>507</v>
      </c>
      <c r="F388" s="57">
        <v>1.6666666666666667</v>
      </c>
      <c r="G388" s="61">
        <f t="shared" si="14"/>
        <v>7.5</v>
      </c>
      <c r="H388" s="58">
        <v>60</v>
      </c>
      <c r="I388" s="60">
        <f t="shared" si="15"/>
        <v>270</v>
      </c>
    </row>
    <row r="389" spans="1:9" ht="26.1" customHeight="1">
      <c r="A389" s="52" t="s">
        <v>46</v>
      </c>
      <c r="B389" s="52" t="s">
        <v>56</v>
      </c>
      <c r="C389" s="58">
        <v>40</v>
      </c>
      <c r="D389" s="52" t="s">
        <v>107</v>
      </c>
      <c r="E389" s="52" t="s">
        <v>90</v>
      </c>
      <c r="F389" s="57">
        <v>4.166666666666667</v>
      </c>
      <c r="G389" s="61">
        <f t="shared" si="14"/>
        <v>7.5</v>
      </c>
      <c r="H389" s="58">
        <v>150</v>
      </c>
      <c r="I389" s="60">
        <f t="shared" si="15"/>
        <v>270</v>
      </c>
    </row>
    <row r="390" spans="1:9" ht="26.1" customHeight="1">
      <c r="A390" s="52" t="s">
        <v>74</v>
      </c>
      <c r="B390" s="52" t="s">
        <v>173</v>
      </c>
      <c r="C390" s="58">
        <v>40</v>
      </c>
      <c r="D390" s="52" t="s">
        <v>63</v>
      </c>
      <c r="E390" s="52" t="s">
        <v>507</v>
      </c>
      <c r="F390" s="57">
        <v>2.5000000000000004</v>
      </c>
      <c r="G390" s="61">
        <f t="shared" si="14"/>
        <v>15.833333333333336</v>
      </c>
      <c r="H390" s="58">
        <v>90</v>
      </c>
      <c r="I390" s="60">
        <f t="shared" si="15"/>
        <v>570</v>
      </c>
    </row>
    <row r="391" spans="1:9" ht="26.1" customHeight="1">
      <c r="A391" s="52" t="s">
        <v>74</v>
      </c>
      <c r="B391" s="52" t="s">
        <v>173</v>
      </c>
      <c r="C391" s="58">
        <v>40</v>
      </c>
      <c r="D391" s="52" t="s">
        <v>63</v>
      </c>
      <c r="E391" s="52" t="s">
        <v>507</v>
      </c>
      <c r="F391" s="57">
        <v>2.5000000000000004</v>
      </c>
      <c r="G391" s="61">
        <f t="shared" si="14"/>
        <v>15.833333333333336</v>
      </c>
      <c r="H391" s="58">
        <v>90</v>
      </c>
      <c r="I391" s="60">
        <f t="shared" si="15"/>
        <v>570</v>
      </c>
    </row>
    <row r="392" spans="1:9" ht="26.1" customHeight="1">
      <c r="A392" s="52" t="s">
        <v>74</v>
      </c>
      <c r="B392" s="52" t="s">
        <v>173</v>
      </c>
      <c r="C392" s="58">
        <v>40</v>
      </c>
      <c r="D392" s="52" t="s">
        <v>149</v>
      </c>
      <c r="E392" s="52" t="s">
        <v>90</v>
      </c>
      <c r="F392" s="57">
        <v>3.3333333333333335</v>
      </c>
      <c r="G392" s="61">
        <f t="shared" si="14"/>
        <v>15.833333333333336</v>
      </c>
      <c r="H392" s="58">
        <v>120</v>
      </c>
      <c r="I392" s="60">
        <f t="shared" si="15"/>
        <v>570</v>
      </c>
    </row>
    <row r="393" spans="1:9" ht="26.1" customHeight="1">
      <c r="A393" s="52" t="s">
        <v>74</v>
      </c>
      <c r="B393" s="52" t="s">
        <v>173</v>
      </c>
      <c r="C393" s="58">
        <v>40</v>
      </c>
      <c r="D393" s="52" t="s">
        <v>146</v>
      </c>
      <c r="E393" s="52" t="s">
        <v>90</v>
      </c>
      <c r="F393" s="57">
        <v>0.83333333333333337</v>
      </c>
      <c r="G393" s="61">
        <f t="shared" si="14"/>
        <v>15.833333333333336</v>
      </c>
      <c r="H393" s="58">
        <v>30</v>
      </c>
      <c r="I393" s="60">
        <f t="shared" si="15"/>
        <v>570</v>
      </c>
    </row>
    <row r="394" spans="1:9" ht="26.1" customHeight="1">
      <c r="A394" s="52" t="s">
        <v>74</v>
      </c>
      <c r="B394" s="52" t="s">
        <v>173</v>
      </c>
      <c r="C394" s="58">
        <v>40</v>
      </c>
      <c r="D394" s="52" t="s">
        <v>146</v>
      </c>
      <c r="E394" s="52" t="s">
        <v>90</v>
      </c>
      <c r="F394" s="57">
        <v>0.83333333333333337</v>
      </c>
      <c r="G394" s="61">
        <f t="shared" si="14"/>
        <v>15.833333333333336</v>
      </c>
      <c r="H394" s="58">
        <v>30</v>
      </c>
      <c r="I394" s="60">
        <f t="shared" si="15"/>
        <v>570</v>
      </c>
    </row>
    <row r="395" spans="1:9" ht="26.1" customHeight="1">
      <c r="A395" s="52" t="s">
        <v>74</v>
      </c>
      <c r="B395" s="52" t="s">
        <v>173</v>
      </c>
      <c r="C395" s="58">
        <v>40</v>
      </c>
      <c r="D395" s="52" t="s">
        <v>63</v>
      </c>
      <c r="E395" s="52" t="s">
        <v>507</v>
      </c>
      <c r="F395" s="57">
        <v>1.6666666666666667</v>
      </c>
      <c r="G395" s="61">
        <f t="shared" si="14"/>
        <v>15.833333333333336</v>
      </c>
      <c r="H395" s="58">
        <v>60</v>
      </c>
      <c r="I395" s="60">
        <f t="shared" si="15"/>
        <v>570</v>
      </c>
    </row>
    <row r="396" spans="1:9" ht="26.1" customHeight="1">
      <c r="A396" s="59" t="s">
        <v>74</v>
      </c>
      <c r="B396" s="52" t="s">
        <v>173</v>
      </c>
      <c r="C396" s="58">
        <v>40</v>
      </c>
      <c r="D396" s="52" t="s">
        <v>151</v>
      </c>
      <c r="E396" s="52" t="s">
        <v>90</v>
      </c>
      <c r="F396" s="57">
        <v>3.3333333333333335</v>
      </c>
      <c r="G396" s="61">
        <f t="shared" si="14"/>
        <v>15.833333333333336</v>
      </c>
      <c r="H396" s="58">
        <v>120</v>
      </c>
      <c r="I396" s="60">
        <f t="shared" si="15"/>
        <v>570</v>
      </c>
    </row>
    <row r="397" spans="1:9" ht="26.1" customHeight="1">
      <c r="A397" s="52" t="s">
        <v>74</v>
      </c>
      <c r="B397" s="52" t="s">
        <v>173</v>
      </c>
      <c r="C397" s="58">
        <v>40</v>
      </c>
      <c r="D397" s="52" t="s">
        <v>148</v>
      </c>
      <c r="E397" s="52" t="s">
        <v>90</v>
      </c>
      <c r="F397" s="57">
        <v>0.83333333333333337</v>
      </c>
      <c r="G397" s="61">
        <f t="shared" si="14"/>
        <v>15.833333333333336</v>
      </c>
      <c r="H397" s="58">
        <v>30</v>
      </c>
      <c r="I397" s="60">
        <f t="shared" si="15"/>
        <v>570</v>
      </c>
    </row>
    <row r="398" spans="1:9" ht="26.1" customHeight="1">
      <c r="A398" s="52" t="s">
        <v>76</v>
      </c>
      <c r="B398" s="52" t="s">
        <v>59</v>
      </c>
      <c r="C398" s="58">
        <v>40</v>
      </c>
      <c r="D398" s="52" t="s">
        <v>65</v>
      </c>
      <c r="E398" s="52" t="s">
        <v>507</v>
      </c>
      <c r="F398" s="57">
        <v>1.6666666666666667</v>
      </c>
      <c r="G398" s="61">
        <f t="shared" si="14"/>
        <v>5</v>
      </c>
      <c r="H398" s="58">
        <v>60</v>
      </c>
      <c r="I398" s="60">
        <f t="shared" si="15"/>
        <v>180</v>
      </c>
    </row>
    <row r="399" spans="1:9" ht="26.1" customHeight="1">
      <c r="A399" s="52" t="s">
        <v>76</v>
      </c>
      <c r="B399" s="52" t="s">
        <v>59</v>
      </c>
      <c r="C399" s="58">
        <v>40</v>
      </c>
      <c r="D399" s="52" t="s">
        <v>65</v>
      </c>
      <c r="E399" s="52" t="s">
        <v>507</v>
      </c>
      <c r="F399" s="57">
        <v>1.6666666666666667</v>
      </c>
      <c r="G399" s="61">
        <f t="shared" si="14"/>
        <v>5</v>
      </c>
      <c r="H399" s="58">
        <v>60</v>
      </c>
      <c r="I399" s="60">
        <f t="shared" si="15"/>
        <v>180</v>
      </c>
    </row>
    <row r="400" spans="1:9" ht="26.1" customHeight="1">
      <c r="A400" s="52" t="s">
        <v>76</v>
      </c>
      <c r="B400" s="52" t="s">
        <v>59</v>
      </c>
      <c r="C400" s="58">
        <v>40</v>
      </c>
      <c r="D400" s="52" t="s">
        <v>65</v>
      </c>
      <c r="E400" s="52" t="s">
        <v>507</v>
      </c>
      <c r="F400" s="57">
        <v>1.6666666666666667</v>
      </c>
      <c r="G400" s="61">
        <f t="shared" si="14"/>
        <v>5</v>
      </c>
      <c r="H400" s="58">
        <v>60</v>
      </c>
      <c r="I400" s="60">
        <f t="shared" si="15"/>
        <v>180</v>
      </c>
    </row>
    <row r="401" spans="1:9" ht="26.1" customHeight="1">
      <c r="A401" s="52" t="s">
        <v>47</v>
      </c>
      <c r="B401" s="52" t="s">
        <v>55</v>
      </c>
      <c r="C401" s="58">
        <v>40</v>
      </c>
      <c r="D401" s="52" t="s">
        <v>503</v>
      </c>
      <c r="E401" s="52" t="s">
        <v>507</v>
      </c>
      <c r="F401" s="57">
        <v>1.6666666666666667</v>
      </c>
      <c r="G401" s="61">
        <f t="shared" si="14"/>
        <v>11.666666666666668</v>
      </c>
      <c r="H401" s="58">
        <v>60</v>
      </c>
      <c r="I401" s="60">
        <f t="shared" si="15"/>
        <v>420</v>
      </c>
    </row>
    <row r="402" spans="1:9" ht="26.1" customHeight="1">
      <c r="A402" s="52" t="s">
        <v>47</v>
      </c>
      <c r="B402" s="52" t="s">
        <v>55</v>
      </c>
      <c r="C402" s="58">
        <v>40</v>
      </c>
      <c r="D402" s="52" t="s">
        <v>43</v>
      </c>
      <c r="E402" s="52" t="s">
        <v>90</v>
      </c>
      <c r="F402" s="57">
        <v>1.6666666666666667</v>
      </c>
      <c r="G402" s="61">
        <f t="shared" si="14"/>
        <v>11.666666666666668</v>
      </c>
      <c r="H402" s="58">
        <v>60</v>
      </c>
      <c r="I402" s="60">
        <f t="shared" si="15"/>
        <v>420</v>
      </c>
    </row>
    <row r="403" spans="1:9" ht="26.1" customHeight="1">
      <c r="A403" s="52" t="s">
        <v>47</v>
      </c>
      <c r="B403" s="52" t="s">
        <v>55</v>
      </c>
      <c r="C403" s="58">
        <v>40</v>
      </c>
      <c r="D403" s="52" t="s">
        <v>505</v>
      </c>
      <c r="E403" s="52" t="s">
        <v>507</v>
      </c>
      <c r="F403" s="57">
        <v>1.6666666666666667</v>
      </c>
      <c r="G403" s="61">
        <f t="shared" si="14"/>
        <v>11.666666666666668</v>
      </c>
      <c r="H403" s="58">
        <v>60</v>
      </c>
      <c r="I403" s="60">
        <f t="shared" si="15"/>
        <v>420</v>
      </c>
    </row>
    <row r="404" spans="1:9" ht="26.1" customHeight="1">
      <c r="A404" s="52" t="s">
        <v>47</v>
      </c>
      <c r="B404" s="52" t="s">
        <v>55</v>
      </c>
      <c r="C404" s="58">
        <v>40</v>
      </c>
      <c r="D404" s="52" t="s">
        <v>111</v>
      </c>
      <c r="E404" s="52" t="s">
        <v>90</v>
      </c>
      <c r="F404" s="57">
        <v>3.3333333333333335</v>
      </c>
      <c r="G404" s="61">
        <f t="shared" si="14"/>
        <v>11.666666666666668</v>
      </c>
      <c r="H404" s="58">
        <v>120</v>
      </c>
      <c r="I404" s="60">
        <f t="shared" si="15"/>
        <v>420</v>
      </c>
    </row>
    <row r="405" spans="1:9" ht="26.1" customHeight="1">
      <c r="A405" s="52" t="s">
        <v>47</v>
      </c>
      <c r="B405" s="52" t="s">
        <v>55</v>
      </c>
      <c r="C405" s="58">
        <v>40</v>
      </c>
      <c r="D405" s="52" t="s">
        <v>113</v>
      </c>
      <c r="E405" s="52" t="s">
        <v>90</v>
      </c>
      <c r="F405" s="57">
        <v>3.3333333333333335</v>
      </c>
      <c r="G405" s="61">
        <f t="shared" si="14"/>
        <v>11.666666666666668</v>
      </c>
      <c r="H405" s="58">
        <v>120</v>
      </c>
      <c r="I405" s="60">
        <f t="shared" si="15"/>
        <v>420</v>
      </c>
    </row>
    <row r="406" spans="1:9" ht="26.1" customHeight="1">
      <c r="A406" s="52" t="s">
        <v>48</v>
      </c>
      <c r="B406" s="52" t="s">
        <v>52</v>
      </c>
      <c r="C406" s="58">
        <v>40</v>
      </c>
      <c r="D406" s="52" t="s">
        <v>502</v>
      </c>
      <c r="E406" s="52" t="s">
        <v>507</v>
      </c>
      <c r="F406" s="57">
        <v>1.6666666666666667</v>
      </c>
      <c r="G406" s="61">
        <f t="shared" si="14"/>
        <v>12.5</v>
      </c>
      <c r="H406" s="58">
        <v>60</v>
      </c>
      <c r="I406" s="60">
        <f t="shared" si="15"/>
        <v>450</v>
      </c>
    </row>
    <row r="407" spans="1:9" ht="26.1" customHeight="1">
      <c r="A407" s="52" t="s">
        <v>48</v>
      </c>
      <c r="B407" s="52" t="s">
        <v>52</v>
      </c>
      <c r="C407" s="58">
        <v>40</v>
      </c>
      <c r="D407" s="52" t="s">
        <v>42</v>
      </c>
      <c r="E407" s="52" t="s">
        <v>507</v>
      </c>
      <c r="F407" s="57">
        <v>3.3333333333333335</v>
      </c>
      <c r="G407" s="61">
        <f t="shared" si="14"/>
        <v>12.5</v>
      </c>
      <c r="H407" s="58">
        <v>120</v>
      </c>
      <c r="I407" s="60">
        <f t="shared" si="15"/>
        <v>450</v>
      </c>
    </row>
    <row r="408" spans="1:9" ht="26.1" customHeight="1">
      <c r="A408" s="52" t="s">
        <v>48</v>
      </c>
      <c r="B408" s="52" t="s">
        <v>52</v>
      </c>
      <c r="C408" s="58">
        <v>40</v>
      </c>
      <c r="D408" s="52" t="s">
        <v>116</v>
      </c>
      <c r="E408" s="52" t="s">
        <v>90</v>
      </c>
      <c r="F408" s="57">
        <v>3.3333333333333335</v>
      </c>
      <c r="G408" s="61">
        <f t="shared" si="14"/>
        <v>12.5</v>
      </c>
      <c r="H408" s="58">
        <v>120</v>
      </c>
      <c r="I408" s="60">
        <f t="shared" si="15"/>
        <v>450</v>
      </c>
    </row>
    <row r="409" spans="1:9" ht="26.1" customHeight="1">
      <c r="A409" s="52" t="s">
        <v>48</v>
      </c>
      <c r="B409" s="52" t="s">
        <v>52</v>
      </c>
      <c r="C409" s="58">
        <v>40</v>
      </c>
      <c r="D409" s="52" t="s">
        <v>118</v>
      </c>
      <c r="E409" s="52" t="s">
        <v>90</v>
      </c>
      <c r="F409" s="57">
        <v>2.5000000000000004</v>
      </c>
      <c r="G409" s="61">
        <f t="shared" si="14"/>
        <v>12.5</v>
      </c>
      <c r="H409" s="58">
        <v>90</v>
      </c>
      <c r="I409" s="60">
        <f t="shared" si="15"/>
        <v>450</v>
      </c>
    </row>
    <row r="410" spans="1:9" ht="26.1" customHeight="1">
      <c r="A410" s="52" t="s">
        <v>48</v>
      </c>
      <c r="B410" s="52" t="s">
        <v>52</v>
      </c>
      <c r="C410" s="58">
        <v>40</v>
      </c>
      <c r="D410" s="52" t="s">
        <v>117</v>
      </c>
      <c r="E410" s="52" t="s">
        <v>90</v>
      </c>
      <c r="F410" s="57">
        <v>1.6666666666666667</v>
      </c>
      <c r="G410" s="61">
        <f t="shared" si="14"/>
        <v>12.5</v>
      </c>
      <c r="H410" s="58">
        <v>60</v>
      </c>
      <c r="I410" s="60">
        <f t="shared" si="15"/>
        <v>450</v>
      </c>
    </row>
    <row r="411" spans="1:9" ht="26.1" customHeight="1">
      <c r="A411" s="52" t="s">
        <v>71</v>
      </c>
      <c r="B411" s="52" t="s">
        <v>174</v>
      </c>
      <c r="C411" s="58">
        <v>40</v>
      </c>
      <c r="D411" s="52" t="s">
        <v>62</v>
      </c>
      <c r="E411" s="52" t="s">
        <v>507</v>
      </c>
      <c r="F411" s="57">
        <v>0.83333333333333337</v>
      </c>
      <c r="G411" s="61">
        <f t="shared" si="14"/>
        <v>9.1666666666666661</v>
      </c>
      <c r="H411" s="58">
        <v>30</v>
      </c>
      <c r="I411" s="60">
        <f t="shared" si="15"/>
        <v>330</v>
      </c>
    </row>
    <row r="412" spans="1:9" ht="26.1" customHeight="1">
      <c r="A412" s="52" t="s">
        <v>71</v>
      </c>
      <c r="B412" s="52" t="s">
        <v>174</v>
      </c>
      <c r="C412" s="58">
        <v>40</v>
      </c>
      <c r="D412" s="52" t="s">
        <v>70</v>
      </c>
      <c r="E412" s="52" t="s">
        <v>507</v>
      </c>
      <c r="F412" s="57">
        <v>0.83333333333333337</v>
      </c>
      <c r="G412" s="61">
        <f t="shared" si="14"/>
        <v>9.1666666666666661</v>
      </c>
      <c r="H412" s="58">
        <v>30</v>
      </c>
      <c r="I412" s="60">
        <f t="shared" si="15"/>
        <v>330</v>
      </c>
    </row>
    <row r="413" spans="1:9" ht="26.1" customHeight="1">
      <c r="A413" s="52" t="s">
        <v>71</v>
      </c>
      <c r="B413" s="52" t="s">
        <v>174</v>
      </c>
      <c r="C413" s="58">
        <v>40</v>
      </c>
      <c r="D413" s="52" t="s">
        <v>62</v>
      </c>
      <c r="E413" s="52" t="s">
        <v>507</v>
      </c>
      <c r="F413" s="57">
        <v>0.83333333333333337</v>
      </c>
      <c r="G413" s="61">
        <f t="shared" si="14"/>
        <v>9.1666666666666661</v>
      </c>
      <c r="H413" s="58">
        <v>30</v>
      </c>
      <c r="I413" s="60">
        <f t="shared" si="15"/>
        <v>330</v>
      </c>
    </row>
    <row r="414" spans="1:9" ht="26.1" customHeight="1">
      <c r="A414" s="52" t="s">
        <v>71</v>
      </c>
      <c r="B414" s="52" t="s">
        <v>174</v>
      </c>
      <c r="C414" s="58">
        <v>40</v>
      </c>
      <c r="D414" s="52" t="s">
        <v>70</v>
      </c>
      <c r="E414" s="52" t="s">
        <v>507</v>
      </c>
      <c r="F414" s="57">
        <v>0.83333333333333337</v>
      </c>
      <c r="G414" s="61">
        <f t="shared" si="14"/>
        <v>9.1666666666666661</v>
      </c>
      <c r="H414" s="58">
        <v>30</v>
      </c>
      <c r="I414" s="60">
        <f t="shared" si="15"/>
        <v>330</v>
      </c>
    </row>
    <row r="415" spans="1:9" ht="26.1" customHeight="1">
      <c r="A415" s="52" t="s">
        <v>71</v>
      </c>
      <c r="B415" s="52" t="s">
        <v>174</v>
      </c>
      <c r="C415" s="58">
        <v>40</v>
      </c>
      <c r="D415" s="52" t="s">
        <v>62</v>
      </c>
      <c r="E415" s="52" t="s">
        <v>507</v>
      </c>
      <c r="F415" s="57">
        <v>0.83333333333333337</v>
      </c>
      <c r="G415" s="61">
        <f t="shared" si="14"/>
        <v>9.1666666666666661</v>
      </c>
      <c r="H415" s="58">
        <v>30</v>
      </c>
      <c r="I415" s="60">
        <f t="shared" si="15"/>
        <v>330</v>
      </c>
    </row>
    <row r="416" spans="1:9" ht="26.1" customHeight="1">
      <c r="A416" s="52" t="s">
        <v>71</v>
      </c>
      <c r="B416" s="52" t="s">
        <v>174</v>
      </c>
      <c r="C416" s="58">
        <v>40</v>
      </c>
      <c r="D416" s="52" t="s">
        <v>70</v>
      </c>
      <c r="E416" s="52" t="s">
        <v>507</v>
      </c>
      <c r="F416" s="57">
        <v>0.83333333333333337</v>
      </c>
      <c r="G416" s="61">
        <f t="shared" si="14"/>
        <v>9.1666666666666661</v>
      </c>
      <c r="H416" s="58">
        <v>30</v>
      </c>
      <c r="I416" s="60">
        <f t="shared" si="15"/>
        <v>330</v>
      </c>
    </row>
    <row r="417" spans="1:9" ht="26.1" customHeight="1">
      <c r="A417" s="52" t="s">
        <v>71</v>
      </c>
      <c r="B417" s="52" t="s">
        <v>174</v>
      </c>
      <c r="C417" s="58">
        <v>40</v>
      </c>
      <c r="D417" s="52" t="s">
        <v>153</v>
      </c>
      <c r="E417" s="52" t="s">
        <v>90</v>
      </c>
      <c r="F417" s="57">
        <v>2.5000000000000004</v>
      </c>
      <c r="G417" s="61">
        <f t="shared" si="14"/>
        <v>9.1666666666666661</v>
      </c>
      <c r="H417" s="58">
        <v>90</v>
      </c>
      <c r="I417" s="60">
        <f t="shared" si="15"/>
        <v>330</v>
      </c>
    </row>
    <row r="418" spans="1:9" ht="26.1" customHeight="1">
      <c r="A418" s="52" t="s">
        <v>71</v>
      </c>
      <c r="B418" s="52" t="s">
        <v>174</v>
      </c>
      <c r="C418" s="58">
        <v>40</v>
      </c>
      <c r="D418" s="52" t="s">
        <v>152</v>
      </c>
      <c r="E418" s="52" t="s">
        <v>90</v>
      </c>
      <c r="F418" s="57">
        <v>1.6666666666666667</v>
      </c>
      <c r="G418" s="61">
        <f t="shared" si="14"/>
        <v>9.1666666666666661</v>
      </c>
      <c r="H418" s="58">
        <v>60</v>
      </c>
      <c r="I418" s="60">
        <f t="shared" si="15"/>
        <v>330</v>
      </c>
    </row>
    <row r="419" spans="1:9" ht="26.1" customHeight="1">
      <c r="A419" s="52" t="s">
        <v>77</v>
      </c>
      <c r="B419" s="52" t="s">
        <v>176</v>
      </c>
      <c r="C419" s="58">
        <v>40</v>
      </c>
      <c r="D419" s="52" t="s">
        <v>66</v>
      </c>
      <c r="E419" s="52" t="s">
        <v>507</v>
      </c>
      <c r="F419" s="57">
        <v>1.6666666666666667</v>
      </c>
      <c r="G419" s="61">
        <f t="shared" si="14"/>
        <v>10.833333333333332</v>
      </c>
      <c r="H419" s="58">
        <v>60</v>
      </c>
      <c r="I419" s="60">
        <f t="shared" si="15"/>
        <v>390</v>
      </c>
    </row>
    <row r="420" spans="1:9" ht="26.1" customHeight="1">
      <c r="A420" s="52" t="s">
        <v>77</v>
      </c>
      <c r="B420" s="52" t="s">
        <v>176</v>
      </c>
      <c r="C420" s="58">
        <v>40</v>
      </c>
      <c r="D420" s="52" t="s">
        <v>179</v>
      </c>
      <c r="E420" s="52" t="s">
        <v>507</v>
      </c>
      <c r="F420" s="57">
        <v>3.3333333333333335</v>
      </c>
      <c r="G420" s="61">
        <f t="shared" si="14"/>
        <v>10.833333333333332</v>
      </c>
      <c r="H420" s="58">
        <v>120</v>
      </c>
      <c r="I420" s="60">
        <f t="shared" si="15"/>
        <v>390</v>
      </c>
    </row>
    <row r="421" spans="1:9" ht="26.1" customHeight="1">
      <c r="A421" s="52" t="s">
        <v>77</v>
      </c>
      <c r="B421" s="52" t="s">
        <v>176</v>
      </c>
      <c r="C421" s="58">
        <v>40</v>
      </c>
      <c r="D421" s="52" t="s">
        <v>66</v>
      </c>
      <c r="E421" s="52" t="s">
        <v>507</v>
      </c>
      <c r="F421" s="57">
        <v>0.83333333333333337</v>
      </c>
      <c r="G421" s="61">
        <f t="shared" ref="G421:G440" si="16">VLOOKUP(A421,$K$356:$M$440,2,TRUE)</f>
        <v>10.833333333333332</v>
      </c>
      <c r="H421" s="58">
        <v>30</v>
      </c>
      <c r="I421" s="60">
        <f t="shared" ref="I421:I440" si="17">VLOOKUP(A421,$K$356:$M$440,3,TRUE)</f>
        <v>390</v>
      </c>
    </row>
    <row r="422" spans="1:9" ht="26.1" customHeight="1">
      <c r="A422" s="52" t="s">
        <v>77</v>
      </c>
      <c r="B422" s="52" t="s">
        <v>176</v>
      </c>
      <c r="C422" s="58">
        <v>40</v>
      </c>
      <c r="D422" s="52" t="s">
        <v>179</v>
      </c>
      <c r="E422" s="52" t="s">
        <v>507</v>
      </c>
      <c r="F422" s="57">
        <v>1.6666666666666667</v>
      </c>
      <c r="G422" s="61">
        <f t="shared" si="16"/>
        <v>10.833333333333332</v>
      </c>
      <c r="H422" s="58">
        <v>60</v>
      </c>
      <c r="I422" s="60">
        <f t="shared" si="17"/>
        <v>390</v>
      </c>
    </row>
    <row r="423" spans="1:9" ht="26.1" customHeight="1">
      <c r="A423" s="52" t="s">
        <v>77</v>
      </c>
      <c r="B423" s="52" t="s">
        <v>176</v>
      </c>
      <c r="C423" s="58">
        <v>40</v>
      </c>
      <c r="D423" s="52" t="s">
        <v>66</v>
      </c>
      <c r="E423" s="52" t="s">
        <v>507</v>
      </c>
      <c r="F423" s="57">
        <v>0.83333333333333337</v>
      </c>
      <c r="G423" s="61">
        <f t="shared" si="16"/>
        <v>10.833333333333332</v>
      </c>
      <c r="H423" s="58">
        <v>30</v>
      </c>
      <c r="I423" s="60">
        <f t="shared" si="17"/>
        <v>390</v>
      </c>
    </row>
    <row r="424" spans="1:9" ht="26.1" customHeight="1">
      <c r="A424" s="52" t="s">
        <v>77</v>
      </c>
      <c r="B424" s="52" t="s">
        <v>176</v>
      </c>
      <c r="C424" s="58">
        <v>40</v>
      </c>
      <c r="D424" s="52" t="s">
        <v>179</v>
      </c>
      <c r="E424" s="52" t="s">
        <v>507</v>
      </c>
      <c r="F424" s="57">
        <v>1.6666666666666667</v>
      </c>
      <c r="G424" s="61">
        <f t="shared" si="16"/>
        <v>10.833333333333332</v>
      </c>
      <c r="H424" s="58">
        <v>60</v>
      </c>
      <c r="I424" s="60">
        <f t="shared" si="17"/>
        <v>390</v>
      </c>
    </row>
    <row r="425" spans="1:9" ht="26.1" customHeight="1">
      <c r="A425" s="52" t="s">
        <v>77</v>
      </c>
      <c r="B425" s="52" t="s">
        <v>176</v>
      </c>
      <c r="C425" s="58">
        <v>40</v>
      </c>
      <c r="D425" s="52" t="s">
        <v>180</v>
      </c>
      <c r="E425" s="52" t="s">
        <v>507</v>
      </c>
      <c r="F425" s="57">
        <v>0.83333333333333337</v>
      </c>
      <c r="G425" s="61">
        <f t="shared" si="16"/>
        <v>10.833333333333332</v>
      </c>
      <c r="H425" s="58">
        <v>30</v>
      </c>
      <c r="I425" s="60">
        <f t="shared" si="17"/>
        <v>390</v>
      </c>
    </row>
    <row r="426" spans="1:9" ht="26.1" customHeight="1">
      <c r="A426" s="52" t="s">
        <v>49</v>
      </c>
      <c r="B426" s="52" t="s">
        <v>177</v>
      </c>
      <c r="C426" s="58">
        <v>40</v>
      </c>
      <c r="D426" s="52" t="s">
        <v>36</v>
      </c>
      <c r="E426" s="52" t="s">
        <v>507</v>
      </c>
      <c r="F426" s="57">
        <v>1.6666666666666667</v>
      </c>
      <c r="G426" s="61">
        <f t="shared" si="16"/>
        <v>6.666666666666667</v>
      </c>
      <c r="H426" s="58">
        <v>60</v>
      </c>
      <c r="I426" s="60">
        <f t="shared" si="17"/>
        <v>240</v>
      </c>
    </row>
    <row r="427" spans="1:9" ht="26.1" customHeight="1">
      <c r="A427" s="52" t="s">
        <v>49</v>
      </c>
      <c r="B427" s="52" t="s">
        <v>177</v>
      </c>
      <c r="C427" s="58">
        <v>40</v>
      </c>
      <c r="D427" s="52" t="s">
        <v>506</v>
      </c>
      <c r="E427" s="52" t="s">
        <v>507</v>
      </c>
      <c r="F427" s="57">
        <v>1.6666666666666667</v>
      </c>
      <c r="G427" s="61">
        <f t="shared" si="16"/>
        <v>6.666666666666667</v>
      </c>
      <c r="H427" s="58">
        <v>60</v>
      </c>
      <c r="I427" s="60">
        <f t="shared" si="17"/>
        <v>240</v>
      </c>
    </row>
    <row r="428" spans="1:9" ht="26.1" customHeight="1">
      <c r="A428" s="52" t="s">
        <v>49</v>
      </c>
      <c r="B428" s="52" t="s">
        <v>177</v>
      </c>
      <c r="C428" s="58">
        <v>40</v>
      </c>
      <c r="D428" s="52" t="s">
        <v>124</v>
      </c>
      <c r="E428" s="52" t="s">
        <v>90</v>
      </c>
      <c r="F428" s="57">
        <v>3.3333333333333335</v>
      </c>
      <c r="G428" s="61">
        <f t="shared" si="16"/>
        <v>6.666666666666667</v>
      </c>
      <c r="H428" s="58">
        <v>120</v>
      </c>
      <c r="I428" s="60">
        <f t="shared" si="17"/>
        <v>240</v>
      </c>
    </row>
    <row r="429" spans="1:9" ht="26.1" customHeight="1">
      <c r="A429" s="52" t="s">
        <v>50</v>
      </c>
      <c r="B429" s="52" t="s">
        <v>182</v>
      </c>
      <c r="C429" s="58">
        <v>40</v>
      </c>
      <c r="D429" s="52" t="s">
        <v>499</v>
      </c>
      <c r="E429" s="52" t="s">
        <v>507</v>
      </c>
      <c r="F429" s="57">
        <v>1.6666666666666667</v>
      </c>
      <c r="G429" s="61">
        <f t="shared" si="16"/>
        <v>11.666666666666666</v>
      </c>
      <c r="H429" s="58">
        <v>60</v>
      </c>
      <c r="I429" s="60">
        <f t="shared" si="17"/>
        <v>420</v>
      </c>
    </row>
    <row r="430" spans="1:9" ht="26.1" customHeight="1">
      <c r="A430" s="52" t="s">
        <v>50</v>
      </c>
      <c r="B430" s="52" t="s">
        <v>182</v>
      </c>
      <c r="C430" s="58">
        <v>40</v>
      </c>
      <c r="D430" s="52" t="s">
        <v>40</v>
      </c>
      <c r="E430" s="52" t="s">
        <v>507</v>
      </c>
      <c r="F430" s="57">
        <v>1.6666666666666667</v>
      </c>
      <c r="G430" s="61">
        <f t="shared" si="16"/>
        <v>11.666666666666666</v>
      </c>
      <c r="H430" s="58">
        <v>60</v>
      </c>
      <c r="I430" s="60">
        <f t="shared" si="17"/>
        <v>420</v>
      </c>
    </row>
    <row r="431" spans="1:9" ht="26.1" customHeight="1">
      <c r="A431" s="52" t="s">
        <v>50</v>
      </c>
      <c r="B431" s="52" t="s">
        <v>182</v>
      </c>
      <c r="C431" s="58">
        <v>40</v>
      </c>
      <c r="D431" s="52" t="s">
        <v>130</v>
      </c>
      <c r="E431" s="52" t="s">
        <v>90</v>
      </c>
      <c r="F431" s="57">
        <v>4.166666666666667</v>
      </c>
      <c r="G431" s="61">
        <f t="shared" si="16"/>
        <v>11.666666666666666</v>
      </c>
      <c r="H431" s="58">
        <v>150</v>
      </c>
      <c r="I431" s="60">
        <f t="shared" si="17"/>
        <v>420</v>
      </c>
    </row>
    <row r="432" spans="1:9" ht="26.1" customHeight="1">
      <c r="A432" s="52" t="s">
        <v>50</v>
      </c>
      <c r="B432" s="52" t="s">
        <v>182</v>
      </c>
      <c r="C432" s="58">
        <v>40</v>
      </c>
      <c r="D432" s="52" t="s">
        <v>128</v>
      </c>
      <c r="E432" s="52" t="s">
        <v>90</v>
      </c>
      <c r="F432" s="57">
        <v>1.6666666666666667</v>
      </c>
      <c r="G432" s="61">
        <f t="shared" si="16"/>
        <v>11.666666666666666</v>
      </c>
      <c r="H432" s="58">
        <v>60</v>
      </c>
      <c r="I432" s="60">
        <f t="shared" si="17"/>
        <v>420</v>
      </c>
    </row>
    <row r="433" spans="1:9" ht="26.1" customHeight="1">
      <c r="A433" s="52" t="s">
        <v>50</v>
      </c>
      <c r="B433" s="52" t="s">
        <v>182</v>
      </c>
      <c r="C433" s="58">
        <v>40</v>
      </c>
      <c r="D433" s="52" t="s">
        <v>132</v>
      </c>
      <c r="E433" s="52" t="s">
        <v>90</v>
      </c>
      <c r="F433" s="57">
        <v>2.5000000000000004</v>
      </c>
      <c r="G433" s="61">
        <f t="shared" si="16"/>
        <v>11.666666666666666</v>
      </c>
      <c r="H433" s="58">
        <v>90</v>
      </c>
      <c r="I433" s="60">
        <f t="shared" si="17"/>
        <v>420</v>
      </c>
    </row>
    <row r="434" spans="1:9" ht="26.1" customHeight="1">
      <c r="A434" s="52" t="s">
        <v>51</v>
      </c>
      <c r="B434" s="52" t="s">
        <v>52</v>
      </c>
      <c r="C434" s="58">
        <v>40</v>
      </c>
      <c r="D434" s="52" t="s">
        <v>39</v>
      </c>
      <c r="E434" s="52" t="s">
        <v>507</v>
      </c>
      <c r="F434" s="57">
        <v>3.3333333333333335</v>
      </c>
      <c r="G434" s="61">
        <f t="shared" si="16"/>
        <v>13.333333333333334</v>
      </c>
      <c r="H434" s="58">
        <v>120</v>
      </c>
      <c r="I434" s="60">
        <f t="shared" si="17"/>
        <v>480</v>
      </c>
    </row>
    <row r="435" spans="1:9" ht="26.1" customHeight="1">
      <c r="A435" s="52" t="s">
        <v>51</v>
      </c>
      <c r="B435" s="52" t="s">
        <v>52</v>
      </c>
      <c r="C435" s="58">
        <v>40</v>
      </c>
      <c r="D435" s="52" t="s">
        <v>135</v>
      </c>
      <c r="E435" s="52" t="s">
        <v>90</v>
      </c>
      <c r="F435" s="57">
        <v>3.3333333333333335</v>
      </c>
      <c r="G435" s="61">
        <f t="shared" si="16"/>
        <v>13.333333333333334</v>
      </c>
      <c r="H435" s="58">
        <v>120</v>
      </c>
      <c r="I435" s="60">
        <f t="shared" si="17"/>
        <v>480</v>
      </c>
    </row>
    <row r="436" spans="1:9" ht="26.1" customHeight="1">
      <c r="A436" s="52" t="s">
        <v>51</v>
      </c>
      <c r="B436" s="52" t="s">
        <v>52</v>
      </c>
      <c r="C436" s="58">
        <v>40</v>
      </c>
      <c r="D436" s="52" t="s">
        <v>137</v>
      </c>
      <c r="E436" s="52" t="s">
        <v>90</v>
      </c>
      <c r="F436" s="57">
        <v>3.3333333333333335</v>
      </c>
      <c r="G436" s="61">
        <f t="shared" si="16"/>
        <v>13.333333333333334</v>
      </c>
      <c r="H436" s="58">
        <v>120</v>
      </c>
      <c r="I436" s="60">
        <f t="shared" si="17"/>
        <v>480</v>
      </c>
    </row>
    <row r="437" spans="1:9" ht="26.1" customHeight="1">
      <c r="A437" s="52" t="s">
        <v>51</v>
      </c>
      <c r="B437" s="52" t="s">
        <v>52</v>
      </c>
      <c r="C437" s="58">
        <v>40</v>
      </c>
      <c r="D437" s="52" t="s">
        <v>134</v>
      </c>
      <c r="E437" s="52" t="s">
        <v>90</v>
      </c>
      <c r="F437" s="57">
        <v>3.3333333333333335</v>
      </c>
      <c r="G437" s="61">
        <f t="shared" si="16"/>
        <v>13.333333333333334</v>
      </c>
      <c r="H437" s="58">
        <v>120</v>
      </c>
      <c r="I437" s="60">
        <f t="shared" si="17"/>
        <v>480</v>
      </c>
    </row>
    <row r="438" spans="1:9" ht="26.1" customHeight="1">
      <c r="A438" s="52" t="s">
        <v>78</v>
      </c>
      <c r="B438" s="52" t="s">
        <v>175</v>
      </c>
      <c r="C438" s="58">
        <v>40</v>
      </c>
      <c r="D438" s="52" t="s">
        <v>68</v>
      </c>
      <c r="E438" s="52" t="s">
        <v>507</v>
      </c>
      <c r="F438" s="57">
        <v>3.3333333333333335</v>
      </c>
      <c r="G438" s="61">
        <f t="shared" si="16"/>
        <v>6.666666666666667</v>
      </c>
      <c r="H438" s="58">
        <v>120</v>
      </c>
      <c r="I438" s="60">
        <f t="shared" si="17"/>
        <v>240</v>
      </c>
    </row>
    <row r="439" spans="1:9" ht="26.1" customHeight="1">
      <c r="A439" s="52" t="s">
        <v>78</v>
      </c>
      <c r="B439" s="52" t="s">
        <v>175</v>
      </c>
      <c r="C439" s="58">
        <v>40</v>
      </c>
      <c r="D439" s="52" t="s">
        <v>157</v>
      </c>
      <c r="E439" s="52" t="s">
        <v>90</v>
      </c>
      <c r="F439" s="57">
        <v>3.3333333333333335</v>
      </c>
      <c r="G439" s="61">
        <f t="shared" si="16"/>
        <v>6.666666666666667</v>
      </c>
      <c r="H439" s="58">
        <v>120</v>
      </c>
      <c r="I439" s="60">
        <f t="shared" si="17"/>
        <v>240</v>
      </c>
    </row>
    <row r="440" spans="1:9" ht="26.1" customHeight="1">
      <c r="A440" s="52" t="s">
        <v>78</v>
      </c>
      <c r="B440" s="52" t="s">
        <v>175</v>
      </c>
      <c r="C440" s="58">
        <v>40</v>
      </c>
      <c r="D440" s="52" t="s">
        <v>158</v>
      </c>
      <c r="E440" s="52" t="s">
        <v>90</v>
      </c>
      <c r="F440" s="57">
        <v>2.5000000000000004</v>
      </c>
      <c r="G440" s="61">
        <f t="shared" si="16"/>
        <v>6.666666666666667</v>
      </c>
      <c r="H440" s="58">
        <v>90</v>
      </c>
      <c r="I440" s="60">
        <f t="shared" si="17"/>
        <v>240</v>
      </c>
    </row>
  </sheetData>
  <autoFilter ref="A5:I439"/>
  <mergeCells count="7">
    <mergeCell ref="A353:I353"/>
    <mergeCell ref="A268:I268"/>
    <mergeCell ref="A1:I1"/>
    <mergeCell ref="A3:I3"/>
    <mergeCell ref="A129:I129"/>
    <mergeCell ref="A68:I68"/>
    <mergeCell ref="A197:I197"/>
  </mergeCells>
  <pageMargins left="0.511811024" right="0.511811024" top="0.78740157499999996" bottom="0.78740157499999996" header="0.31496062000000002" footer="0.31496062000000002"/>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29"/>
  <sheetViews>
    <sheetView zoomScale="85" zoomScaleNormal="85" workbookViewId="0">
      <selection activeCell="B9" sqref="B9"/>
    </sheetView>
  </sheetViews>
  <sheetFormatPr defaultRowHeight="12.75"/>
  <cols>
    <col min="1" max="1" width="42" bestFit="1" customWidth="1"/>
    <col min="2" max="2" width="21" bestFit="1" customWidth="1"/>
    <col min="3" max="3" width="18.28515625" bestFit="1" customWidth="1"/>
    <col min="4" max="4" width="20.85546875" bestFit="1" customWidth="1"/>
    <col min="5" max="5" width="18.28515625" bestFit="1" customWidth="1"/>
    <col min="6" max="6" width="20.85546875" bestFit="1" customWidth="1"/>
    <col min="7" max="7" width="18.28515625" bestFit="1" customWidth="1"/>
    <col min="8" max="8" width="20.85546875" bestFit="1" customWidth="1"/>
    <col min="9" max="9" width="18.28515625" bestFit="1" customWidth="1"/>
    <col min="10" max="10" width="20.85546875" bestFit="1" customWidth="1"/>
    <col min="11" max="11" width="18.28515625" bestFit="1" customWidth="1"/>
    <col min="12" max="12" width="20.85546875" bestFit="1" customWidth="1"/>
    <col min="13" max="13" width="18.28515625" bestFit="1" customWidth="1"/>
    <col min="14" max="14" width="26.28515625" bestFit="1" customWidth="1"/>
    <col min="15" max="15" width="23.5703125" bestFit="1" customWidth="1"/>
    <col min="16" max="16" width="26.28515625" bestFit="1" customWidth="1"/>
    <col min="17" max="17" width="23.5703125" bestFit="1" customWidth="1"/>
  </cols>
  <sheetData>
    <row r="2" spans="1:3">
      <c r="A2" s="63" t="s">
        <v>190</v>
      </c>
      <c r="B2" s="21" t="s">
        <v>191</v>
      </c>
      <c r="C2" s="21" t="s">
        <v>192</v>
      </c>
    </row>
    <row r="3" spans="1:3">
      <c r="A3" s="64" t="s">
        <v>183</v>
      </c>
      <c r="B3" s="66">
        <v>153.33333333333331</v>
      </c>
      <c r="C3" s="67">
        <v>5520</v>
      </c>
    </row>
    <row r="4" spans="1:3">
      <c r="A4" s="65" t="s">
        <v>72</v>
      </c>
      <c r="B4" s="66">
        <v>1.6666666666666667</v>
      </c>
      <c r="C4" s="67">
        <v>60</v>
      </c>
    </row>
    <row r="5" spans="1:3">
      <c r="A5" s="65" t="s">
        <v>81</v>
      </c>
      <c r="B5" s="66">
        <v>6.6666666666666679</v>
      </c>
      <c r="C5" s="67">
        <v>240</v>
      </c>
    </row>
    <row r="6" spans="1:3">
      <c r="A6" s="65" t="s">
        <v>80</v>
      </c>
      <c r="B6" s="66">
        <v>7.5</v>
      </c>
      <c r="C6" s="67">
        <v>270</v>
      </c>
    </row>
    <row r="7" spans="1:3">
      <c r="A7" s="65" t="s">
        <v>73</v>
      </c>
      <c r="B7" s="66">
        <v>1.6666666666666667</v>
      </c>
      <c r="C7" s="67">
        <v>60</v>
      </c>
    </row>
    <row r="8" spans="1:3">
      <c r="A8" s="65" t="s">
        <v>508</v>
      </c>
      <c r="B8" s="66">
        <v>5.8333333333333339</v>
      </c>
      <c r="C8" s="67">
        <v>210</v>
      </c>
    </row>
    <row r="9" spans="1:3">
      <c r="A9" s="65" t="s">
        <v>79</v>
      </c>
      <c r="B9" s="66">
        <v>1.6666666666666667</v>
      </c>
      <c r="C9" s="67">
        <v>60</v>
      </c>
    </row>
    <row r="10" spans="1:3">
      <c r="A10" s="65" t="s">
        <v>44</v>
      </c>
      <c r="B10" s="66">
        <v>14.999999999999998</v>
      </c>
      <c r="C10" s="67">
        <v>540</v>
      </c>
    </row>
    <row r="11" spans="1:3">
      <c r="A11" s="65" t="s">
        <v>45</v>
      </c>
      <c r="B11" s="66">
        <v>13.333333333333334</v>
      </c>
      <c r="C11" s="67">
        <v>480</v>
      </c>
    </row>
    <row r="12" spans="1:3">
      <c r="A12" s="65" t="s">
        <v>75</v>
      </c>
      <c r="B12" s="66">
        <v>1.6666666666666667</v>
      </c>
      <c r="C12" s="67">
        <v>60</v>
      </c>
    </row>
    <row r="13" spans="1:3">
      <c r="A13" s="65" t="s">
        <v>46</v>
      </c>
      <c r="B13" s="66">
        <v>10.833333333333334</v>
      </c>
      <c r="C13" s="67">
        <v>390</v>
      </c>
    </row>
    <row r="14" spans="1:3">
      <c r="A14" s="65" t="s">
        <v>74</v>
      </c>
      <c r="B14" s="66">
        <v>6.666666666666667</v>
      </c>
      <c r="C14" s="67">
        <v>240</v>
      </c>
    </row>
    <row r="15" spans="1:3">
      <c r="A15" s="65" t="s">
        <v>76</v>
      </c>
      <c r="B15" s="66">
        <v>3.3333333333333335</v>
      </c>
      <c r="C15" s="67">
        <v>120</v>
      </c>
    </row>
    <row r="16" spans="1:3">
      <c r="A16" s="65" t="s">
        <v>47</v>
      </c>
      <c r="B16" s="66">
        <v>10</v>
      </c>
      <c r="C16" s="67">
        <v>360</v>
      </c>
    </row>
    <row r="17" spans="1:3">
      <c r="A17" s="65" t="s">
        <v>48</v>
      </c>
      <c r="B17" s="66">
        <v>15</v>
      </c>
      <c r="C17" s="67">
        <v>540</v>
      </c>
    </row>
    <row r="18" spans="1:3">
      <c r="A18" s="65" t="s">
        <v>71</v>
      </c>
      <c r="B18" s="66">
        <v>8.3333333333333339</v>
      </c>
      <c r="C18" s="67">
        <v>300</v>
      </c>
    </row>
    <row r="19" spans="1:3">
      <c r="A19" s="65" t="s">
        <v>77</v>
      </c>
      <c r="B19" s="66">
        <v>8.3333333333333339</v>
      </c>
      <c r="C19" s="67">
        <v>300</v>
      </c>
    </row>
    <row r="20" spans="1:3">
      <c r="A20" s="65" t="s">
        <v>49</v>
      </c>
      <c r="B20" s="66">
        <v>5.8333333333333339</v>
      </c>
      <c r="C20" s="67">
        <v>210</v>
      </c>
    </row>
    <row r="21" spans="1:3">
      <c r="A21" s="65" t="s">
        <v>50</v>
      </c>
      <c r="B21" s="66">
        <v>15.833333333333334</v>
      </c>
      <c r="C21" s="67">
        <v>570</v>
      </c>
    </row>
    <row r="22" spans="1:3">
      <c r="A22" s="65" t="s">
        <v>51</v>
      </c>
      <c r="B22" s="66">
        <v>7.5</v>
      </c>
      <c r="C22" s="67">
        <v>270</v>
      </c>
    </row>
    <row r="23" spans="1:3">
      <c r="A23" s="65" t="s">
        <v>78</v>
      </c>
      <c r="B23" s="66">
        <v>6.666666666666667</v>
      </c>
      <c r="C23" s="67">
        <v>240</v>
      </c>
    </row>
    <row r="24" spans="1:3">
      <c r="A24" s="64" t="s">
        <v>184</v>
      </c>
      <c r="B24" s="66">
        <v>140</v>
      </c>
      <c r="C24" s="67">
        <v>5040</v>
      </c>
    </row>
    <row r="25" spans="1:3">
      <c r="A25" s="65" t="s">
        <v>72</v>
      </c>
      <c r="B25" s="66">
        <v>1.6666666666666667</v>
      </c>
      <c r="C25" s="67">
        <v>60</v>
      </c>
    </row>
    <row r="26" spans="1:3">
      <c r="A26" s="65" t="s">
        <v>80</v>
      </c>
      <c r="B26" s="66">
        <v>5</v>
      </c>
      <c r="C26" s="67">
        <v>180</v>
      </c>
    </row>
    <row r="27" spans="1:3">
      <c r="A27" s="65" t="s">
        <v>73</v>
      </c>
      <c r="B27" s="66">
        <v>1.6666666666666667</v>
      </c>
      <c r="C27" s="67">
        <v>60</v>
      </c>
    </row>
    <row r="28" spans="1:3">
      <c r="A28" s="65" t="s">
        <v>508</v>
      </c>
      <c r="B28" s="66">
        <v>10</v>
      </c>
      <c r="C28" s="67">
        <v>360</v>
      </c>
    </row>
    <row r="29" spans="1:3">
      <c r="A29" s="65" t="s">
        <v>79</v>
      </c>
      <c r="B29" s="66">
        <v>8.3333333333333339</v>
      </c>
      <c r="C29" s="67">
        <v>300</v>
      </c>
    </row>
    <row r="30" spans="1:3">
      <c r="A30" s="65" t="s">
        <v>44</v>
      </c>
      <c r="B30" s="66">
        <v>8.3333333333333339</v>
      </c>
      <c r="C30" s="67">
        <v>300</v>
      </c>
    </row>
    <row r="31" spans="1:3">
      <c r="A31" s="65" t="s">
        <v>45</v>
      </c>
      <c r="B31" s="66">
        <v>10</v>
      </c>
      <c r="C31" s="67">
        <v>360</v>
      </c>
    </row>
    <row r="32" spans="1:3">
      <c r="A32" s="65" t="s">
        <v>75</v>
      </c>
      <c r="B32" s="66">
        <v>1.6666666666666667</v>
      </c>
      <c r="C32" s="67">
        <v>60</v>
      </c>
    </row>
    <row r="33" spans="1:3">
      <c r="A33" s="65" t="s">
        <v>46</v>
      </c>
      <c r="B33" s="66">
        <v>5.8333333333333339</v>
      </c>
      <c r="C33" s="67">
        <v>210</v>
      </c>
    </row>
    <row r="34" spans="1:3">
      <c r="A34" s="65" t="s">
        <v>74</v>
      </c>
      <c r="B34" s="66">
        <v>11.666666666666668</v>
      </c>
      <c r="C34" s="67">
        <v>420</v>
      </c>
    </row>
    <row r="35" spans="1:3">
      <c r="A35" s="65" t="s">
        <v>76</v>
      </c>
      <c r="B35" s="66">
        <v>1.6666666666666667</v>
      </c>
      <c r="C35" s="67">
        <v>60</v>
      </c>
    </row>
    <row r="36" spans="1:3">
      <c r="A36" s="65" t="s">
        <v>47</v>
      </c>
      <c r="B36" s="66">
        <v>8.3333333333333339</v>
      </c>
      <c r="C36" s="67">
        <v>300</v>
      </c>
    </row>
    <row r="37" spans="1:3">
      <c r="A37" s="65" t="s">
        <v>48</v>
      </c>
      <c r="B37" s="66">
        <v>9.1666666666666661</v>
      </c>
      <c r="C37" s="67">
        <v>330</v>
      </c>
    </row>
    <row r="38" spans="1:3">
      <c r="A38" s="65" t="s">
        <v>71</v>
      </c>
      <c r="B38" s="66">
        <v>5.8333333333333339</v>
      </c>
      <c r="C38" s="67">
        <v>210</v>
      </c>
    </row>
    <row r="39" spans="1:3">
      <c r="A39" s="65" t="s">
        <v>77</v>
      </c>
      <c r="B39" s="66">
        <v>6.666666666666667</v>
      </c>
      <c r="C39" s="67">
        <v>240</v>
      </c>
    </row>
    <row r="40" spans="1:3">
      <c r="A40" s="65" t="s">
        <v>49</v>
      </c>
      <c r="B40" s="66">
        <v>8.3333333333333339</v>
      </c>
      <c r="C40" s="67">
        <v>300</v>
      </c>
    </row>
    <row r="41" spans="1:3">
      <c r="A41" s="65" t="s">
        <v>50</v>
      </c>
      <c r="B41" s="66">
        <v>10.000000000000002</v>
      </c>
      <c r="C41" s="67">
        <v>360</v>
      </c>
    </row>
    <row r="42" spans="1:3">
      <c r="A42" s="65" t="s">
        <v>51</v>
      </c>
      <c r="B42" s="66">
        <v>13.333333333333334</v>
      </c>
      <c r="C42" s="67">
        <v>480</v>
      </c>
    </row>
    <row r="43" spans="1:3">
      <c r="A43" s="65" t="s">
        <v>78</v>
      </c>
      <c r="B43" s="66">
        <v>12.500000000000002</v>
      </c>
      <c r="C43" s="67">
        <v>450</v>
      </c>
    </row>
    <row r="44" spans="1:3">
      <c r="A44" s="64" t="s">
        <v>185</v>
      </c>
      <c r="B44" s="66">
        <v>154.16666666666669</v>
      </c>
      <c r="C44" s="67">
        <v>5550</v>
      </c>
    </row>
    <row r="45" spans="1:3">
      <c r="A45" s="65" t="s">
        <v>72</v>
      </c>
      <c r="B45" s="66">
        <v>3.3333333333333335</v>
      </c>
      <c r="C45" s="67">
        <v>120</v>
      </c>
    </row>
    <row r="46" spans="1:3">
      <c r="A46" s="65" t="s">
        <v>81</v>
      </c>
      <c r="B46" s="66">
        <v>6.6666666666666679</v>
      </c>
      <c r="C46" s="67">
        <v>240</v>
      </c>
    </row>
    <row r="47" spans="1:3">
      <c r="A47" s="65" t="s">
        <v>80</v>
      </c>
      <c r="B47" s="66">
        <v>10</v>
      </c>
      <c r="C47" s="67">
        <v>360</v>
      </c>
    </row>
    <row r="48" spans="1:3">
      <c r="A48" s="65" t="s">
        <v>73</v>
      </c>
      <c r="B48" s="66">
        <v>3.3333333333333335</v>
      </c>
      <c r="C48" s="67">
        <v>120</v>
      </c>
    </row>
    <row r="49" spans="1:3">
      <c r="A49" s="65" t="s">
        <v>508</v>
      </c>
      <c r="B49" s="66">
        <v>4.166666666666667</v>
      </c>
      <c r="C49" s="67">
        <v>150</v>
      </c>
    </row>
    <row r="50" spans="1:3">
      <c r="A50" s="65" t="s">
        <v>79</v>
      </c>
      <c r="B50" s="66">
        <v>3.3333333333333335</v>
      </c>
      <c r="C50" s="67">
        <v>120</v>
      </c>
    </row>
    <row r="51" spans="1:3">
      <c r="A51" s="65" t="s">
        <v>44</v>
      </c>
      <c r="B51" s="66">
        <v>13.333333333333332</v>
      </c>
      <c r="C51" s="67">
        <v>480</v>
      </c>
    </row>
    <row r="52" spans="1:3">
      <c r="A52" s="65" t="s">
        <v>45</v>
      </c>
      <c r="B52" s="66">
        <v>13.333333333333334</v>
      </c>
      <c r="C52" s="67">
        <v>480</v>
      </c>
    </row>
    <row r="53" spans="1:3">
      <c r="A53" s="65" t="s">
        <v>75</v>
      </c>
      <c r="B53" s="66">
        <v>3.3333333333333335</v>
      </c>
      <c r="C53" s="67">
        <v>120</v>
      </c>
    </row>
    <row r="54" spans="1:3">
      <c r="A54" s="65" t="s">
        <v>46</v>
      </c>
      <c r="B54" s="66">
        <v>9.1666666666666679</v>
      </c>
      <c r="C54" s="67">
        <v>330</v>
      </c>
    </row>
    <row r="55" spans="1:3">
      <c r="A55" s="65" t="s">
        <v>74</v>
      </c>
      <c r="B55" s="66">
        <v>9.1666666666666679</v>
      </c>
      <c r="C55" s="67">
        <v>330</v>
      </c>
    </row>
    <row r="56" spans="1:3">
      <c r="A56" s="65" t="s">
        <v>76</v>
      </c>
      <c r="B56" s="66">
        <v>5</v>
      </c>
      <c r="C56" s="67">
        <v>180</v>
      </c>
    </row>
    <row r="57" spans="1:3">
      <c r="A57" s="65" t="s">
        <v>47</v>
      </c>
      <c r="B57" s="66">
        <v>6.666666666666667</v>
      </c>
      <c r="C57" s="67">
        <v>240</v>
      </c>
    </row>
    <row r="58" spans="1:3">
      <c r="A58" s="65" t="s">
        <v>48</v>
      </c>
      <c r="B58" s="66">
        <v>9.1666666666666679</v>
      </c>
      <c r="C58" s="67">
        <v>330</v>
      </c>
    </row>
    <row r="59" spans="1:3">
      <c r="A59" s="65" t="s">
        <v>71</v>
      </c>
      <c r="B59" s="66">
        <v>5.8333333333333339</v>
      </c>
      <c r="C59" s="67">
        <v>210</v>
      </c>
    </row>
    <row r="60" spans="1:3">
      <c r="A60" s="65" t="s">
        <v>77</v>
      </c>
      <c r="B60" s="66">
        <v>10.833333333333334</v>
      </c>
      <c r="C60" s="67">
        <v>390</v>
      </c>
    </row>
    <row r="61" spans="1:3">
      <c r="A61" s="65" t="s">
        <v>49</v>
      </c>
      <c r="B61" s="66">
        <v>5.8333333333333339</v>
      </c>
      <c r="C61" s="67">
        <v>210</v>
      </c>
    </row>
    <row r="62" spans="1:3">
      <c r="A62" s="65" t="s">
        <v>50</v>
      </c>
      <c r="B62" s="66">
        <v>13.333333333333334</v>
      </c>
      <c r="C62" s="67">
        <v>480</v>
      </c>
    </row>
    <row r="63" spans="1:3">
      <c r="A63" s="65" t="s">
        <v>51</v>
      </c>
      <c r="B63" s="66">
        <v>7.5</v>
      </c>
      <c r="C63" s="67">
        <v>270</v>
      </c>
    </row>
    <row r="64" spans="1:3">
      <c r="A64" s="65" t="s">
        <v>78</v>
      </c>
      <c r="B64" s="66">
        <v>10.833333333333334</v>
      </c>
      <c r="C64" s="67">
        <v>390</v>
      </c>
    </row>
    <row r="65" spans="1:3">
      <c r="A65" s="64" t="s">
        <v>186</v>
      </c>
      <c r="B65" s="66">
        <v>154.16666666666669</v>
      </c>
      <c r="C65" s="67">
        <v>5550</v>
      </c>
    </row>
    <row r="66" spans="1:3">
      <c r="A66" s="65" t="s">
        <v>72</v>
      </c>
      <c r="B66" s="66">
        <v>3.3333333333333335</v>
      </c>
      <c r="C66" s="67">
        <v>120</v>
      </c>
    </row>
    <row r="67" spans="1:3">
      <c r="A67" s="65" t="s">
        <v>80</v>
      </c>
      <c r="B67" s="66">
        <v>7.5</v>
      </c>
      <c r="C67" s="67">
        <v>270</v>
      </c>
    </row>
    <row r="68" spans="1:3">
      <c r="A68" s="65" t="s">
        <v>73</v>
      </c>
      <c r="B68" s="66">
        <v>3.3333333333333335</v>
      </c>
      <c r="C68" s="67">
        <v>120</v>
      </c>
    </row>
    <row r="69" spans="1:3">
      <c r="A69" s="65" t="s">
        <v>508</v>
      </c>
      <c r="B69" s="66">
        <v>10</v>
      </c>
      <c r="C69" s="67">
        <v>360</v>
      </c>
    </row>
    <row r="70" spans="1:3">
      <c r="A70" s="65" t="s">
        <v>79</v>
      </c>
      <c r="B70" s="66">
        <v>10</v>
      </c>
      <c r="C70" s="67">
        <v>360</v>
      </c>
    </row>
    <row r="71" spans="1:3">
      <c r="A71" s="65" t="s">
        <v>44</v>
      </c>
      <c r="B71" s="66">
        <v>10</v>
      </c>
      <c r="C71" s="67">
        <v>360</v>
      </c>
    </row>
    <row r="72" spans="1:3">
      <c r="A72" s="65" t="s">
        <v>45</v>
      </c>
      <c r="B72" s="66">
        <v>10</v>
      </c>
      <c r="C72" s="67">
        <v>360</v>
      </c>
    </row>
    <row r="73" spans="1:3">
      <c r="A73" s="65" t="s">
        <v>75</v>
      </c>
      <c r="B73" s="66">
        <v>3.3333333333333335</v>
      </c>
      <c r="C73" s="67">
        <v>120</v>
      </c>
    </row>
    <row r="74" spans="1:3">
      <c r="A74" s="65" t="s">
        <v>46</v>
      </c>
      <c r="B74" s="66">
        <v>5.8333333333333339</v>
      </c>
      <c r="C74" s="67">
        <v>210</v>
      </c>
    </row>
    <row r="75" spans="1:3">
      <c r="A75" s="65" t="s">
        <v>74</v>
      </c>
      <c r="B75" s="66">
        <v>14.16666666666667</v>
      </c>
      <c r="C75" s="67">
        <v>510</v>
      </c>
    </row>
    <row r="76" spans="1:3">
      <c r="A76" s="65" t="s">
        <v>76</v>
      </c>
      <c r="B76" s="66">
        <v>3.3333333333333335</v>
      </c>
      <c r="C76" s="67">
        <v>120</v>
      </c>
    </row>
    <row r="77" spans="1:3">
      <c r="A77" s="65" t="s">
        <v>47</v>
      </c>
      <c r="B77" s="66">
        <v>10</v>
      </c>
      <c r="C77" s="67">
        <v>360</v>
      </c>
    </row>
    <row r="78" spans="1:3">
      <c r="A78" s="65" t="s">
        <v>48</v>
      </c>
      <c r="B78" s="66">
        <v>9.1666666666666661</v>
      </c>
      <c r="C78" s="67">
        <v>330</v>
      </c>
    </row>
    <row r="79" spans="1:3">
      <c r="A79" s="65" t="s">
        <v>71</v>
      </c>
      <c r="B79" s="66">
        <v>7.5000000000000009</v>
      </c>
      <c r="C79" s="67">
        <v>270</v>
      </c>
    </row>
    <row r="80" spans="1:3">
      <c r="A80" s="65" t="s">
        <v>77</v>
      </c>
      <c r="B80" s="66">
        <v>7.5</v>
      </c>
      <c r="C80" s="67">
        <v>270</v>
      </c>
    </row>
    <row r="81" spans="1:3">
      <c r="A81" s="65" t="s">
        <v>49</v>
      </c>
      <c r="B81" s="66">
        <v>5</v>
      </c>
      <c r="C81" s="67">
        <v>180</v>
      </c>
    </row>
    <row r="82" spans="1:3">
      <c r="A82" s="65" t="s">
        <v>50</v>
      </c>
      <c r="B82" s="66">
        <v>11.666666666666666</v>
      </c>
      <c r="C82" s="67">
        <v>420</v>
      </c>
    </row>
    <row r="83" spans="1:3">
      <c r="A83" s="65" t="s">
        <v>51</v>
      </c>
      <c r="B83" s="66">
        <v>13.333333333333334</v>
      </c>
      <c r="C83" s="67">
        <v>480</v>
      </c>
    </row>
    <row r="84" spans="1:3">
      <c r="A84" s="65" t="s">
        <v>78</v>
      </c>
      <c r="B84" s="66">
        <v>9.1666666666666679</v>
      </c>
      <c r="C84" s="67">
        <v>330</v>
      </c>
    </row>
    <row r="85" spans="1:3">
      <c r="A85" s="64" t="s">
        <v>187</v>
      </c>
      <c r="B85" s="66">
        <v>175.83333333333334</v>
      </c>
      <c r="C85" s="67">
        <v>6330</v>
      </c>
    </row>
    <row r="86" spans="1:3">
      <c r="A86" s="65" t="s">
        <v>72</v>
      </c>
      <c r="B86" s="66">
        <v>5</v>
      </c>
      <c r="C86" s="67">
        <v>180</v>
      </c>
    </row>
    <row r="87" spans="1:3">
      <c r="A87" s="65" t="s">
        <v>81</v>
      </c>
      <c r="B87" s="66">
        <v>9.1666666666666679</v>
      </c>
      <c r="C87" s="67">
        <v>330</v>
      </c>
    </row>
    <row r="88" spans="1:3">
      <c r="A88" s="65" t="s">
        <v>80</v>
      </c>
      <c r="B88" s="66">
        <v>10</v>
      </c>
      <c r="C88" s="67">
        <v>360</v>
      </c>
    </row>
    <row r="89" spans="1:3">
      <c r="A89" s="65" t="s">
        <v>73</v>
      </c>
      <c r="B89" s="66">
        <v>5</v>
      </c>
      <c r="C89" s="67">
        <v>180</v>
      </c>
    </row>
    <row r="90" spans="1:3">
      <c r="A90" s="65" t="s">
        <v>508</v>
      </c>
      <c r="B90" s="66">
        <v>4.166666666666667</v>
      </c>
      <c r="C90" s="67">
        <v>150</v>
      </c>
    </row>
    <row r="91" spans="1:3">
      <c r="A91" s="65" t="s">
        <v>170</v>
      </c>
      <c r="B91" s="66">
        <v>1.6666666666666667</v>
      </c>
      <c r="C91" s="67">
        <v>60</v>
      </c>
    </row>
    <row r="92" spans="1:3">
      <c r="A92" s="65" t="s">
        <v>79</v>
      </c>
      <c r="B92" s="66">
        <v>5</v>
      </c>
      <c r="C92" s="67">
        <v>180</v>
      </c>
    </row>
    <row r="93" spans="1:3">
      <c r="A93" s="65" t="s">
        <v>44</v>
      </c>
      <c r="B93" s="66">
        <v>15</v>
      </c>
      <c r="C93" s="67">
        <v>540</v>
      </c>
    </row>
    <row r="94" spans="1:3">
      <c r="A94" s="65" t="s">
        <v>45</v>
      </c>
      <c r="B94" s="66">
        <v>13.333333333333334</v>
      </c>
      <c r="C94" s="67">
        <v>480</v>
      </c>
    </row>
    <row r="95" spans="1:3">
      <c r="A95" s="65" t="s">
        <v>75</v>
      </c>
      <c r="B95" s="66">
        <v>5</v>
      </c>
      <c r="C95" s="67">
        <v>180</v>
      </c>
    </row>
    <row r="96" spans="1:3">
      <c r="A96" s="65" t="s">
        <v>46</v>
      </c>
      <c r="B96" s="66">
        <v>10.833333333333334</v>
      </c>
      <c r="C96" s="67">
        <v>390</v>
      </c>
    </row>
    <row r="97" spans="1:3">
      <c r="A97" s="65" t="s">
        <v>74</v>
      </c>
      <c r="B97" s="66">
        <v>10.833333333333336</v>
      </c>
      <c r="C97" s="67">
        <v>390</v>
      </c>
    </row>
    <row r="98" spans="1:3">
      <c r="A98" s="65" t="s">
        <v>76</v>
      </c>
      <c r="B98" s="66">
        <v>6.666666666666667</v>
      </c>
      <c r="C98" s="67">
        <v>240</v>
      </c>
    </row>
    <row r="99" spans="1:3">
      <c r="A99" s="65" t="s">
        <v>47</v>
      </c>
      <c r="B99" s="66">
        <v>8.3333333333333339</v>
      </c>
      <c r="C99" s="67">
        <v>300</v>
      </c>
    </row>
    <row r="100" spans="1:3">
      <c r="A100" s="65" t="s">
        <v>48</v>
      </c>
      <c r="B100" s="66">
        <v>12.5</v>
      </c>
      <c r="C100" s="67">
        <v>450</v>
      </c>
    </row>
    <row r="101" spans="1:3">
      <c r="A101" s="65" t="s">
        <v>71</v>
      </c>
      <c r="B101" s="66">
        <v>7.5</v>
      </c>
      <c r="C101" s="67">
        <v>270</v>
      </c>
    </row>
    <row r="102" spans="1:3">
      <c r="A102" s="65" t="s">
        <v>77</v>
      </c>
      <c r="B102" s="66">
        <v>14.166666666666668</v>
      </c>
      <c r="C102" s="67">
        <v>510</v>
      </c>
    </row>
    <row r="103" spans="1:3">
      <c r="A103" s="65" t="s">
        <v>49</v>
      </c>
      <c r="B103" s="66">
        <v>7.5000000000000009</v>
      </c>
      <c r="C103" s="67">
        <v>270</v>
      </c>
    </row>
    <row r="104" spans="1:3">
      <c r="A104" s="65" t="s">
        <v>50</v>
      </c>
      <c r="B104" s="66">
        <v>13.333333333333334</v>
      </c>
      <c r="C104" s="67">
        <v>480</v>
      </c>
    </row>
    <row r="105" spans="1:3">
      <c r="A105" s="65" t="s">
        <v>51</v>
      </c>
      <c r="B105" s="66">
        <v>7.5</v>
      </c>
      <c r="C105" s="67">
        <v>270</v>
      </c>
    </row>
    <row r="106" spans="1:3">
      <c r="A106" s="65" t="s">
        <v>78</v>
      </c>
      <c r="B106" s="66">
        <v>3.3333333333333335</v>
      </c>
      <c r="C106" s="67">
        <v>120</v>
      </c>
    </row>
    <row r="107" spans="1:3">
      <c r="A107" s="64" t="s">
        <v>188</v>
      </c>
      <c r="B107" s="66">
        <v>180.83333333333334</v>
      </c>
      <c r="C107" s="67">
        <v>6510</v>
      </c>
    </row>
    <row r="108" spans="1:3">
      <c r="A108" s="65" t="s">
        <v>72</v>
      </c>
      <c r="B108" s="66">
        <v>5</v>
      </c>
      <c r="C108" s="67">
        <v>180</v>
      </c>
    </row>
    <row r="109" spans="1:3">
      <c r="A109" s="65" t="s">
        <v>81</v>
      </c>
      <c r="B109" s="66">
        <v>2.5000000000000004</v>
      </c>
      <c r="C109" s="67">
        <v>90</v>
      </c>
    </row>
    <row r="110" spans="1:3">
      <c r="A110" s="65" t="s">
        <v>80</v>
      </c>
      <c r="B110" s="66">
        <v>7.5</v>
      </c>
      <c r="C110" s="67">
        <v>270</v>
      </c>
    </row>
    <row r="111" spans="1:3">
      <c r="A111" s="65" t="s">
        <v>73</v>
      </c>
      <c r="B111" s="66">
        <v>5</v>
      </c>
      <c r="C111" s="67">
        <v>180</v>
      </c>
    </row>
    <row r="112" spans="1:3">
      <c r="A112" s="65" t="s">
        <v>508</v>
      </c>
      <c r="B112" s="66">
        <v>10</v>
      </c>
      <c r="C112" s="67">
        <v>360</v>
      </c>
    </row>
    <row r="113" spans="1:3">
      <c r="A113" s="65" t="s">
        <v>170</v>
      </c>
      <c r="B113" s="66">
        <v>1.6666666666666667</v>
      </c>
      <c r="C113" s="67">
        <v>60</v>
      </c>
    </row>
    <row r="114" spans="1:3">
      <c r="A114" s="65" t="s">
        <v>79</v>
      </c>
      <c r="B114" s="66">
        <v>11.666666666666666</v>
      </c>
      <c r="C114" s="67">
        <v>420</v>
      </c>
    </row>
    <row r="115" spans="1:3">
      <c r="A115" s="65" t="s">
        <v>44</v>
      </c>
      <c r="B115" s="66">
        <v>11.666666666666666</v>
      </c>
      <c r="C115" s="67">
        <v>420</v>
      </c>
    </row>
    <row r="116" spans="1:3">
      <c r="A116" s="65" t="s">
        <v>45</v>
      </c>
      <c r="B116" s="66">
        <v>10</v>
      </c>
      <c r="C116" s="67">
        <v>360</v>
      </c>
    </row>
    <row r="117" spans="1:3">
      <c r="A117" s="65" t="s">
        <v>75</v>
      </c>
      <c r="B117" s="66">
        <v>5</v>
      </c>
      <c r="C117" s="67">
        <v>180</v>
      </c>
    </row>
    <row r="118" spans="1:3">
      <c r="A118" s="65" t="s">
        <v>46</v>
      </c>
      <c r="B118" s="66">
        <v>7.5</v>
      </c>
      <c r="C118" s="67">
        <v>270</v>
      </c>
    </row>
    <row r="119" spans="1:3">
      <c r="A119" s="65" t="s">
        <v>74</v>
      </c>
      <c r="B119" s="66">
        <v>15.833333333333336</v>
      </c>
      <c r="C119" s="67">
        <v>570</v>
      </c>
    </row>
    <row r="120" spans="1:3">
      <c r="A120" s="65" t="s">
        <v>76</v>
      </c>
      <c r="B120" s="66">
        <v>5</v>
      </c>
      <c r="C120" s="67">
        <v>180</v>
      </c>
    </row>
    <row r="121" spans="1:3">
      <c r="A121" s="65" t="s">
        <v>47</v>
      </c>
      <c r="B121" s="66">
        <v>11.666666666666668</v>
      </c>
      <c r="C121" s="67">
        <v>420</v>
      </c>
    </row>
    <row r="122" spans="1:3">
      <c r="A122" s="65" t="s">
        <v>48</v>
      </c>
      <c r="B122" s="66">
        <v>12.5</v>
      </c>
      <c r="C122" s="67">
        <v>450</v>
      </c>
    </row>
    <row r="123" spans="1:3">
      <c r="A123" s="65" t="s">
        <v>71</v>
      </c>
      <c r="B123" s="66">
        <v>9.1666666666666661</v>
      </c>
      <c r="C123" s="67">
        <v>330</v>
      </c>
    </row>
    <row r="124" spans="1:3">
      <c r="A124" s="65" t="s">
        <v>77</v>
      </c>
      <c r="B124" s="66">
        <v>10.833333333333332</v>
      </c>
      <c r="C124" s="67">
        <v>390</v>
      </c>
    </row>
    <row r="125" spans="1:3">
      <c r="A125" s="65" t="s">
        <v>49</v>
      </c>
      <c r="B125" s="66">
        <v>6.666666666666667</v>
      </c>
      <c r="C125" s="67">
        <v>240</v>
      </c>
    </row>
    <row r="126" spans="1:3">
      <c r="A126" s="65" t="s">
        <v>50</v>
      </c>
      <c r="B126" s="66">
        <v>11.666666666666666</v>
      </c>
      <c r="C126" s="67">
        <v>420</v>
      </c>
    </row>
    <row r="127" spans="1:3">
      <c r="A127" s="65" t="s">
        <v>51</v>
      </c>
      <c r="B127" s="66">
        <v>13.333333333333334</v>
      </c>
      <c r="C127" s="67">
        <v>480</v>
      </c>
    </row>
    <row r="128" spans="1:3">
      <c r="A128" s="65" t="s">
        <v>78</v>
      </c>
      <c r="B128" s="66">
        <v>6.666666666666667</v>
      </c>
      <c r="C128" s="67">
        <v>240</v>
      </c>
    </row>
    <row r="129" spans="1:3">
      <c r="A129" s="64" t="s">
        <v>189</v>
      </c>
      <c r="B129" s="66">
        <v>958.33333333333292</v>
      </c>
      <c r="C129" s="67">
        <v>34500</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W286"/>
  <sheetViews>
    <sheetView showGridLines="0" zoomScale="85" zoomScaleNormal="85" workbookViewId="0">
      <selection activeCell="K7" sqref="K7"/>
    </sheetView>
  </sheetViews>
  <sheetFormatPr defaultRowHeight="12.75"/>
  <cols>
    <col min="1" max="1" width="8.5703125" style="99" customWidth="1"/>
    <col min="2" max="2" width="10.140625" style="99" customWidth="1"/>
    <col min="3" max="3" width="83" style="113" customWidth="1"/>
    <col min="4" max="4" width="8.42578125" style="99"/>
    <col min="5" max="5" width="47.5703125" style="99" customWidth="1"/>
    <col min="6" max="6" width="12" style="99" customWidth="1"/>
    <col min="7" max="7" width="15.140625" style="99"/>
    <col min="8" max="8" width="17.28515625" style="99"/>
    <col min="9" max="9" width="8.7109375" style="99"/>
    <col min="10" max="10" width="33.140625" style="99" bestFit="1" customWidth="1"/>
    <col min="11" max="11" width="18.42578125" style="99" customWidth="1"/>
    <col min="12" max="12" width="9.85546875" style="99"/>
    <col min="13" max="13" width="14" style="99" bestFit="1" customWidth="1"/>
    <col min="14" max="14" width="9.85546875" style="99"/>
    <col min="15" max="15" width="7.85546875" style="99"/>
    <col min="16" max="16" width="9.85546875" style="99"/>
    <col min="17" max="17" width="10.85546875" style="99"/>
    <col min="18" max="18" width="15.85546875" style="99"/>
    <col min="19" max="1011" width="8.7109375" style="99"/>
    <col min="1012" max="16384" width="9.140625" style="37"/>
  </cols>
  <sheetData>
    <row r="1" spans="1:18">
      <c r="A1" s="98" t="s">
        <v>1</v>
      </c>
      <c r="B1" s="98"/>
      <c r="C1" s="108"/>
      <c r="D1" s="98"/>
      <c r="E1" s="98"/>
      <c r="F1" s="98"/>
      <c r="G1" s="98"/>
      <c r="H1" s="98"/>
      <c r="J1" s="37"/>
      <c r="K1" s="37"/>
      <c r="L1" s="37"/>
      <c r="M1" s="37"/>
      <c r="N1" s="37"/>
      <c r="O1" s="37"/>
      <c r="P1" s="37"/>
      <c r="Q1" s="37"/>
      <c r="R1" s="37"/>
    </row>
    <row r="2" spans="1:18">
      <c r="A2" s="160" t="s">
        <v>2</v>
      </c>
      <c r="B2" s="160"/>
      <c r="C2" s="160"/>
      <c r="D2" s="160"/>
      <c r="E2" s="160"/>
      <c r="F2" s="160"/>
      <c r="G2" s="160"/>
      <c r="H2" s="160"/>
      <c r="J2" s="37"/>
      <c r="K2" s="37"/>
      <c r="L2" s="37"/>
      <c r="M2" s="37"/>
      <c r="N2" s="37"/>
      <c r="O2" s="37"/>
      <c r="P2" s="37"/>
      <c r="Q2" s="37"/>
      <c r="R2" s="37"/>
    </row>
    <row r="3" spans="1:18">
      <c r="A3" s="160" t="s">
        <v>3</v>
      </c>
      <c r="B3" s="160"/>
      <c r="C3" s="160"/>
      <c r="D3" s="160"/>
      <c r="E3" s="160"/>
      <c r="F3" s="160"/>
      <c r="G3" s="160"/>
      <c r="H3" s="160"/>
      <c r="J3" s="37"/>
      <c r="K3" s="37"/>
      <c r="L3" s="37"/>
      <c r="M3" s="37"/>
      <c r="N3" s="37"/>
      <c r="O3" s="37"/>
      <c r="P3" s="37"/>
      <c r="Q3" s="37"/>
      <c r="R3" s="37"/>
    </row>
    <row r="4" spans="1:18" ht="13.5" thickBot="1">
      <c r="A4" s="161"/>
      <c r="B4" s="161"/>
      <c r="C4" s="161"/>
      <c r="D4" s="161"/>
      <c r="E4" s="161"/>
      <c r="F4" s="161"/>
      <c r="G4" s="161"/>
      <c r="H4" s="161"/>
      <c r="J4" s="37"/>
      <c r="K4" s="37"/>
      <c r="L4" s="37"/>
      <c r="M4" s="37"/>
      <c r="N4" s="37"/>
      <c r="O4" s="37"/>
      <c r="P4" s="37"/>
      <c r="Q4" s="37"/>
      <c r="R4" s="37"/>
    </row>
    <row r="5" spans="1:18" ht="19.5" thickTop="1" thickBot="1">
      <c r="A5" s="162" t="s">
        <v>4</v>
      </c>
      <c r="B5" s="162"/>
      <c r="C5" s="162"/>
      <c r="D5" s="162"/>
      <c r="E5" s="162"/>
      <c r="F5" s="162"/>
      <c r="G5" s="162"/>
      <c r="H5" s="162"/>
      <c r="J5" s="169" t="s">
        <v>18</v>
      </c>
      <c r="K5" s="169"/>
      <c r="L5" s="100"/>
      <c r="M5" s="100"/>
      <c r="N5" s="100"/>
      <c r="O5" s="37"/>
      <c r="P5" s="37"/>
      <c r="Q5" s="37"/>
      <c r="R5" s="37"/>
    </row>
    <row r="6" spans="1:18" ht="17.25" thickTop="1" thickBot="1">
      <c r="A6" s="163"/>
      <c r="B6" s="163"/>
      <c r="C6" s="163"/>
      <c r="D6" s="163"/>
      <c r="E6" s="163"/>
      <c r="F6" s="164"/>
      <c r="G6" s="165"/>
      <c r="H6" s="166"/>
      <c r="J6" s="27" t="s">
        <v>17</v>
      </c>
      <c r="K6" s="28">
        <f>SUM(H25,H43,H79,H111,H133,H152,H172,H188,H205,H233,H251,H284)</f>
        <v>0</v>
      </c>
      <c r="L6" s="26"/>
      <c r="M6" s="26"/>
      <c r="N6" s="101"/>
      <c r="O6" s="37"/>
      <c r="P6" s="37"/>
      <c r="Q6" s="37"/>
      <c r="R6" s="37"/>
    </row>
    <row r="7" spans="1:18" ht="14.25" thickTop="1" thickBot="1">
      <c r="A7" s="167"/>
      <c r="B7" s="167"/>
      <c r="C7" s="167"/>
      <c r="D7" s="167"/>
      <c r="E7" s="167"/>
      <c r="F7" s="168"/>
      <c r="G7" s="165"/>
      <c r="H7" s="166"/>
      <c r="J7" s="27" t="s">
        <v>264</v>
      </c>
      <c r="K7" s="28">
        <f>SUM(H26,H44,H80,H112,H134,H153,H173,H189,H206,H234,H252,H285)</f>
        <v>1040504.5600000002</v>
      </c>
      <c r="L7" s="26"/>
      <c r="M7" s="26"/>
      <c r="N7" s="101"/>
      <c r="O7" s="37"/>
      <c r="P7" s="37"/>
      <c r="Q7" s="37"/>
      <c r="R7" s="37"/>
    </row>
    <row r="8" spans="1:18" ht="14.25" thickTop="1" thickBot="1">
      <c r="A8" s="139" t="s">
        <v>486</v>
      </c>
      <c r="B8" s="140"/>
      <c r="C8" s="140"/>
      <c r="D8" s="140"/>
      <c r="E8" s="140"/>
      <c r="F8" s="140"/>
      <c r="G8" s="140"/>
      <c r="H8" s="141"/>
      <c r="J8" s="27" t="s">
        <v>15</v>
      </c>
      <c r="K8" s="28">
        <f>SUM(K6:K7)</f>
        <v>1040504.5600000002</v>
      </c>
      <c r="L8" s="26"/>
      <c r="M8" s="26"/>
      <c r="N8" s="101"/>
      <c r="O8" s="37"/>
      <c r="P8" s="37"/>
      <c r="Q8" s="37"/>
      <c r="R8" s="37"/>
    </row>
    <row r="9" spans="1:18" ht="13.5" thickTop="1">
      <c r="A9" s="142"/>
      <c r="B9" s="143"/>
      <c r="C9" s="143"/>
      <c r="D9" s="143"/>
      <c r="E9" s="143"/>
      <c r="F9" s="143"/>
      <c r="G9" s="143"/>
      <c r="H9" s="144"/>
      <c r="J9" s="37"/>
      <c r="K9" s="37"/>
      <c r="L9" s="37"/>
      <c r="M9" s="37"/>
      <c r="N9" s="37"/>
      <c r="O9" s="37"/>
      <c r="P9" s="37"/>
      <c r="Q9" s="37"/>
      <c r="R9" s="37"/>
    </row>
    <row r="10" spans="1:18">
      <c r="A10" s="145" t="s">
        <v>82</v>
      </c>
      <c r="B10" s="146"/>
      <c r="C10" s="146"/>
      <c r="D10" s="146"/>
      <c r="E10" s="146"/>
      <c r="F10" s="146"/>
      <c r="G10" s="146"/>
      <c r="H10" s="147"/>
      <c r="J10" s="37"/>
      <c r="K10" s="37"/>
      <c r="L10" s="37"/>
      <c r="M10" s="37"/>
      <c r="N10" s="37"/>
      <c r="O10" s="37"/>
      <c r="P10" s="37"/>
      <c r="Q10" s="37"/>
      <c r="R10" s="37"/>
    </row>
    <row r="11" spans="1:18">
      <c r="A11" s="148"/>
      <c r="B11" s="149"/>
      <c r="C11" s="149"/>
      <c r="D11" s="149"/>
      <c r="E11" s="149"/>
      <c r="F11" s="149"/>
      <c r="G11" s="149"/>
      <c r="H11" s="150"/>
      <c r="J11" s="37"/>
      <c r="K11" s="37"/>
      <c r="L11" s="37"/>
      <c r="M11" s="37"/>
      <c r="N11" s="37"/>
      <c r="O11" s="37"/>
      <c r="P11" s="37"/>
      <c r="Q11" s="37"/>
      <c r="R11" s="37"/>
    </row>
    <row r="12" spans="1:18">
      <c r="A12" s="151" t="s">
        <v>84</v>
      </c>
      <c r="B12" s="152"/>
      <c r="C12" s="152"/>
      <c r="D12" s="152"/>
      <c r="E12" s="152"/>
      <c r="F12" s="152"/>
      <c r="G12" s="152"/>
      <c r="H12" s="153"/>
      <c r="J12" s="37"/>
      <c r="K12" s="37"/>
      <c r="L12" s="37"/>
      <c r="M12" s="37"/>
      <c r="N12" s="37"/>
      <c r="O12" s="37"/>
      <c r="P12" s="37"/>
      <c r="Q12" s="37"/>
      <c r="R12" s="37"/>
    </row>
    <row r="13" spans="1:18">
      <c r="A13" s="154"/>
      <c r="B13" s="155"/>
      <c r="C13" s="155"/>
      <c r="D13" s="155"/>
      <c r="E13" s="155"/>
      <c r="F13" s="155"/>
      <c r="G13" s="155"/>
      <c r="H13" s="156"/>
      <c r="J13" s="1"/>
      <c r="K13" s="1"/>
      <c r="L13" s="1"/>
      <c r="M13" s="1"/>
      <c r="N13" s="1"/>
      <c r="O13" s="1"/>
      <c r="P13" s="1"/>
      <c r="Q13" s="1"/>
      <c r="R13" s="1"/>
    </row>
    <row r="14" spans="1:18">
      <c r="A14" s="157"/>
      <c r="B14" s="158"/>
      <c r="C14" s="158"/>
      <c r="D14" s="158"/>
      <c r="E14" s="158"/>
      <c r="F14" s="158"/>
      <c r="G14" s="158"/>
      <c r="H14" s="159"/>
      <c r="J14" s="1"/>
      <c r="K14" s="1"/>
      <c r="L14" s="1"/>
      <c r="M14" s="1"/>
      <c r="N14" s="1"/>
      <c r="O14" s="1"/>
      <c r="P14" s="1"/>
      <c r="Q14" s="1"/>
      <c r="R14" s="1"/>
    </row>
    <row r="15" spans="1:18" ht="25.5">
      <c r="A15" s="23" t="s">
        <v>5</v>
      </c>
      <c r="B15" s="24" t="s">
        <v>6</v>
      </c>
      <c r="C15" s="24" t="s">
        <v>7</v>
      </c>
      <c r="D15" s="25" t="s">
        <v>199</v>
      </c>
      <c r="E15" s="24" t="s">
        <v>14</v>
      </c>
      <c r="F15" s="24" t="s">
        <v>8</v>
      </c>
      <c r="G15" s="24" t="s">
        <v>9</v>
      </c>
      <c r="H15" s="24" t="s">
        <v>10</v>
      </c>
      <c r="J15" s="1"/>
      <c r="K15" s="1"/>
      <c r="L15" s="1"/>
      <c r="M15" s="1"/>
      <c r="N15" s="1"/>
      <c r="O15" s="1"/>
      <c r="P15" s="1"/>
      <c r="Q15" s="1"/>
      <c r="R15" s="1"/>
    </row>
    <row r="16" spans="1:18">
      <c r="A16" s="2">
        <v>1</v>
      </c>
      <c r="B16" s="19">
        <v>44719</v>
      </c>
      <c r="C16" s="59" t="s">
        <v>193</v>
      </c>
      <c r="D16" s="2" t="s">
        <v>199</v>
      </c>
      <c r="E16" s="2" t="s">
        <v>256</v>
      </c>
      <c r="F16" s="4">
        <v>3</v>
      </c>
      <c r="G16" s="20">
        <v>1300</v>
      </c>
      <c r="H16" s="6">
        <f t="shared" ref="H16:H23" si="0">F16*G16</f>
        <v>3900</v>
      </c>
      <c r="J16" s="1"/>
      <c r="K16" s="1"/>
      <c r="L16" s="1"/>
      <c r="M16" s="1"/>
      <c r="N16" s="1"/>
      <c r="O16" s="1"/>
      <c r="P16" s="1"/>
      <c r="Q16" s="1"/>
      <c r="R16" s="1"/>
    </row>
    <row r="17" spans="1:18">
      <c r="A17" s="2">
        <v>2</v>
      </c>
      <c r="B17" s="19"/>
      <c r="C17" s="59" t="s">
        <v>194</v>
      </c>
      <c r="D17" s="2" t="s">
        <v>199</v>
      </c>
      <c r="E17" s="2" t="s">
        <v>256</v>
      </c>
      <c r="F17" s="4">
        <v>40</v>
      </c>
      <c r="G17" s="20">
        <v>3540</v>
      </c>
      <c r="H17" s="6">
        <f t="shared" si="0"/>
        <v>141600</v>
      </c>
      <c r="J17" s="1"/>
      <c r="K17" s="1"/>
      <c r="L17" s="1"/>
      <c r="M17" s="1"/>
      <c r="N17" s="1"/>
      <c r="O17" s="1"/>
      <c r="P17" s="1"/>
      <c r="Q17" s="1"/>
      <c r="R17" s="1"/>
    </row>
    <row r="18" spans="1:18">
      <c r="A18" s="2">
        <v>3</v>
      </c>
      <c r="B18" s="19">
        <v>47704</v>
      </c>
      <c r="C18" s="59" t="s">
        <v>195</v>
      </c>
      <c r="D18" s="2" t="s">
        <v>199</v>
      </c>
      <c r="E18" s="2" t="s">
        <v>256</v>
      </c>
      <c r="F18" s="4">
        <v>2</v>
      </c>
      <c r="G18" s="20">
        <v>450</v>
      </c>
      <c r="H18" s="6">
        <f t="shared" si="0"/>
        <v>900</v>
      </c>
      <c r="J18" s="1"/>
      <c r="K18" s="1"/>
      <c r="L18" s="1"/>
      <c r="M18" s="1"/>
      <c r="N18" s="1"/>
      <c r="O18" s="1"/>
      <c r="P18" s="1"/>
      <c r="Q18" s="1"/>
      <c r="R18" s="1"/>
    </row>
    <row r="19" spans="1:18">
      <c r="A19" s="2">
        <v>4</v>
      </c>
      <c r="B19" s="19"/>
      <c r="C19" s="59" t="s">
        <v>196</v>
      </c>
      <c r="D19" s="2" t="s">
        <v>199</v>
      </c>
      <c r="E19" s="2" t="s">
        <v>256</v>
      </c>
      <c r="F19" s="4">
        <v>36</v>
      </c>
      <c r="G19" s="20">
        <v>430</v>
      </c>
      <c r="H19" s="6">
        <f t="shared" si="0"/>
        <v>15480</v>
      </c>
      <c r="J19" s="1"/>
      <c r="K19" s="1"/>
      <c r="L19" s="1"/>
      <c r="M19" s="1"/>
      <c r="N19" s="1"/>
      <c r="O19" s="1"/>
      <c r="P19" s="1"/>
      <c r="Q19" s="1"/>
      <c r="R19" s="1"/>
    </row>
    <row r="20" spans="1:18">
      <c r="A20" s="2">
        <v>5</v>
      </c>
      <c r="B20" s="19">
        <v>50504</v>
      </c>
      <c r="C20" s="59" t="s">
        <v>197</v>
      </c>
      <c r="D20" s="2" t="s">
        <v>199</v>
      </c>
      <c r="E20" s="3" t="s">
        <v>256</v>
      </c>
      <c r="F20" s="4">
        <v>32</v>
      </c>
      <c r="G20" s="5">
        <v>500</v>
      </c>
      <c r="H20" s="6">
        <f t="shared" si="0"/>
        <v>16000</v>
      </c>
      <c r="J20" s="1"/>
      <c r="K20" s="1"/>
      <c r="L20" s="1"/>
      <c r="M20" s="1"/>
      <c r="N20" s="1"/>
      <c r="O20" s="1"/>
      <c r="P20" s="1"/>
      <c r="Q20" s="1"/>
      <c r="R20" s="1"/>
    </row>
    <row r="21" spans="1:18" ht="51">
      <c r="A21" s="2">
        <v>6</v>
      </c>
      <c r="B21" s="95"/>
      <c r="C21" s="59" t="s">
        <v>480</v>
      </c>
      <c r="D21" s="10"/>
      <c r="E21" s="3" t="s">
        <v>256</v>
      </c>
      <c r="F21" s="96">
        <v>40</v>
      </c>
      <c r="G21" s="97">
        <v>3540</v>
      </c>
      <c r="H21" s="6">
        <f t="shared" si="0"/>
        <v>141600</v>
      </c>
      <c r="J21" s="1"/>
      <c r="K21" s="1"/>
      <c r="L21" s="1"/>
      <c r="M21" s="1"/>
      <c r="N21" s="1"/>
      <c r="O21" s="1"/>
      <c r="P21" s="1"/>
      <c r="Q21" s="1"/>
      <c r="R21" s="1"/>
    </row>
    <row r="22" spans="1:18" ht="25.5">
      <c r="A22" s="2">
        <v>7</v>
      </c>
      <c r="B22" s="95"/>
      <c r="C22" s="59" t="s">
        <v>481</v>
      </c>
      <c r="D22" s="10"/>
      <c r="E22" s="3" t="s">
        <v>256</v>
      </c>
      <c r="F22" s="96">
        <v>1</v>
      </c>
      <c r="G22" s="97">
        <v>14750</v>
      </c>
      <c r="H22" s="6">
        <f t="shared" si="0"/>
        <v>14750</v>
      </c>
      <c r="J22" s="1"/>
      <c r="K22" s="1"/>
      <c r="L22" s="1"/>
      <c r="M22" s="1"/>
      <c r="N22" s="1"/>
      <c r="O22" s="1"/>
      <c r="P22" s="1"/>
      <c r="Q22" s="1"/>
      <c r="R22" s="1"/>
    </row>
    <row r="23" spans="1:18">
      <c r="A23" s="2">
        <v>8</v>
      </c>
      <c r="B23" s="95"/>
      <c r="C23" s="59" t="s">
        <v>482</v>
      </c>
      <c r="D23" s="10"/>
      <c r="E23" s="9" t="s">
        <v>483</v>
      </c>
      <c r="F23" s="96">
        <v>1</v>
      </c>
      <c r="G23" s="97">
        <v>0</v>
      </c>
      <c r="H23" s="6">
        <f t="shared" si="0"/>
        <v>0</v>
      </c>
      <c r="J23" s="1"/>
      <c r="K23" s="1"/>
      <c r="L23" s="1"/>
      <c r="M23" s="1"/>
      <c r="N23" s="1"/>
      <c r="O23" s="1"/>
      <c r="P23" s="1"/>
      <c r="Q23" s="1"/>
      <c r="R23" s="1"/>
    </row>
    <row r="24" spans="1:18" ht="13.5" thickBot="1">
      <c r="A24" s="7" t="s">
        <v>11</v>
      </c>
      <c r="B24" s="8" t="s">
        <v>11</v>
      </c>
      <c r="C24" s="109" t="s">
        <v>11</v>
      </c>
      <c r="D24" s="10" t="s">
        <v>11</v>
      </c>
      <c r="E24" s="10" t="s">
        <v>11</v>
      </c>
      <c r="F24" s="10" t="s">
        <v>11</v>
      </c>
      <c r="G24" s="11" t="s">
        <v>11</v>
      </c>
      <c r="H24" s="11" t="s">
        <v>11</v>
      </c>
    </row>
    <row r="25" spans="1:18" ht="13.5" thickBot="1">
      <c r="A25" s="134" t="s">
        <v>17</v>
      </c>
      <c r="B25" s="134"/>
      <c r="C25" s="134"/>
      <c r="D25" s="134"/>
      <c r="E25" s="12">
        <f>SUMPRODUCT(E16:E24,$G$16:$G$24)</f>
        <v>0</v>
      </c>
      <c r="F25" s="13" t="s">
        <v>11</v>
      </c>
      <c r="G25" s="14" t="s">
        <v>11</v>
      </c>
      <c r="H25" s="15">
        <v>0</v>
      </c>
    </row>
    <row r="26" spans="1:18" ht="13.5" thickBot="1">
      <c r="A26" s="134" t="s">
        <v>264</v>
      </c>
      <c r="B26" s="134"/>
      <c r="C26" s="134"/>
      <c r="D26" s="134"/>
      <c r="E26" s="12">
        <f>SUMPRODUCT(E17:E25,$G$16:$G$24)</f>
        <v>0</v>
      </c>
      <c r="F26" s="13" t="s">
        <v>11</v>
      </c>
      <c r="G26" s="14" t="s">
        <v>11</v>
      </c>
      <c r="H26" s="15">
        <f>SUM(H15:H24)</f>
        <v>334230</v>
      </c>
    </row>
    <row r="27" spans="1:18" ht="13.5" thickBot="1">
      <c r="A27" s="134" t="s">
        <v>15</v>
      </c>
      <c r="B27" s="134"/>
      <c r="C27" s="134"/>
      <c r="D27" s="134"/>
      <c r="E27" s="12">
        <f>SUMPRODUCT(E18:E26,$G$16:$G$24)</f>
        <v>0</v>
      </c>
      <c r="F27" s="13" t="s">
        <v>11</v>
      </c>
      <c r="G27" s="14" t="s">
        <v>11</v>
      </c>
      <c r="H27" s="15">
        <f>SUM(H25:H26)</f>
        <v>334230</v>
      </c>
    </row>
    <row r="29" spans="1:18">
      <c r="A29" s="139" t="s">
        <v>487</v>
      </c>
      <c r="B29" s="140"/>
      <c r="C29" s="140"/>
      <c r="D29" s="140"/>
      <c r="E29" s="140"/>
      <c r="F29" s="140"/>
      <c r="G29" s="140"/>
      <c r="H29" s="141"/>
    </row>
    <row r="30" spans="1:18">
      <c r="A30" s="142"/>
      <c r="B30" s="143"/>
      <c r="C30" s="143"/>
      <c r="D30" s="143"/>
      <c r="E30" s="143"/>
      <c r="F30" s="143"/>
      <c r="G30" s="143"/>
      <c r="H30" s="144"/>
    </row>
    <row r="31" spans="1:18">
      <c r="A31" s="145" t="s">
        <v>82</v>
      </c>
      <c r="B31" s="146"/>
      <c r="C31" s="146"/>
      <c r="D31" s="146"/>
      <c r="E31" s="146"/>
      <c r="F31" s="146"/>
      <c r="G31" s="146"/>
      <c r="H31" s="147"/>
      <c r="J31" s="37"/>
      <c r="K31" s="37"/>
      <c r="L31" s="37"/>
      <c r="M31" s="37"/>
      <c r="N31" s="37"/>
      <c r="O31" s="37"/>
      <c r="P31" s="37"/>
      <c r="Q31" s="37"/>
      <c r="R31" s="37"/>
    </row>
    <row r="32" spans="1:18">
      <c r="A32" s="148"/>
      <c r="B32" s="149"/>
      <c r="C32" s="149"/>
      <c r="D32" s="149"/>
      <c r="E32" s="149"/>
      <c r="F32" s="149"/>
      <c r="G32" s="149"/>
      <c r="H32" s="150"/>
      <c r="J32" s="37"/>
      <c r="K32" s="37"/>
      <c r="L32" s="37"/>
      <c r="M32" s="37"/>
      <c r="N32" s="37"/>
      <c r="O32" s="37"/>
      <c r="P32" s="37"/>
      <c r="Q32" s="37"/>
      <c r="R32" s="37"/>
    </row>
    <row r="33" spans="1:8">
      <c r="A33" s="151" t="s">
        <v>84</v>
      </c>
      <c r="B33" s="152"/>
      <c r="C33" s="152"/>
      <c r="D33" s="152"/>
      <c r="E33" s="152"/>
      <c r="F33" s="152"/>
      <c r="G33" s="152"/>
      <c r="H33" s="153"/>
    </row>
    <row r="34" spans="1:8">
      <c r="A34" s="154"/>
      <c r="B34" s="155"/>
      <c r="C34" s="155"/>
      <c r="D34" s="155"/>
      <c r="E34" s="155"/>
      <c r="F34" s="155"/>
      <c r="G34" s="155"/>
      <c r="H34" s="156"/>
    </row>
    <row r="35" spans="1:8">
      <c r="A35" s="157"/>
      <c r="B35" s="158"/>
      <c r="C35" s="158"/>
      <c r="D35" s="158"/>
      <c r="E35" s="158"/>
      <c r="F35" s="158"/>
      <c r="G35" s="158"/>
      <c r="H35" s="159"/>
    </row>
    <row r="36" spans="1:8" ht="25.5">
      <c r="A36" s="23" t="s">
        <v>5</v>
      </c>
      <c r="B36" s="24" t="s">
        <v>6</v>
      </c>
      <c r="C36" s="24" t="s">
        <v>7</v>
      </c>
      <c r="D36" s="25" t="s">
        <v>199</v>
      </c>
      <c r="E36" s="24" t="s">
        <v>14</v>
      </c>
      <c r="F36" s="24" t="s">
        <v>8</v>
      </c>
      <c r="G36" s="24" t="s">
        <v>9</v>
      </c>
      <c r="H36" s="24" t="s">
        <v>10</v>
      </c>
    </row>
    <row r="37" spans="1:8" ht="25.5">
      <c r="A37" s="2">
        <v>1</v>
      </c>
      <c r="B37" s="58">
        <v>47704</v>
      </c>
      <c r="C37" s="59" t="s">
        <v>198</v>
      </c>
      <c r="D37" s="2" t="s">
        <v>199</v>
      </c>
      <c r="E37" s="2" t="s">
        <v>256</v>
      </c>
      <c r="F37" s="4">
        <v>30</v>
      </c>
      <c r="G37" s="20">
        <v>450</v>
      </c>
      <c r="H37" s="6">
        <f t="shared" ref="H37:H41" si="1">F37*G37</f>
        <v>13500</v>
      </c>
    </row>
    <row r="38" spans="1:8">
      <c r="A38" s="2">
        <v>2</v>
      </c>
      <c r="B38" s="19" t="s">
        <v>200</v>
      </c>
      <c r="C38" s="59" t="s">
        <v>201</v>
      </c>
      <c r="D38" s="2" t="s">
        <v>199</v>
      </c>
      <c r="E38" s="2" t="s">
        <v>256</v>
      </c>
      <c r="F38" s="4">
        <v>40</v>
      </c>
      <c r="G38" s="20">
        <v>82</v>
      </c>
      <c r="H38" s="6">
        <f t="shared" si="1"/>
        <v>3280</v>
      </c>
    </row>
    <row r="39" spans="1:8">
      <c r="A39" s="2">
        <v>3</v>
      </c>
      <c r="B39" s="19" t="s">
        <v>200</v>
      </c>
      <c r="C39" s="59" t="s">
        <v>202</v>
      </c>
      <c r="D39" s="2" t="s">
        <v>199</v>
      </c>
      <c r="E39" s="3" t="s">
        <v>256</v>
      </c>
      <c r="F39" s="4">
        <v>1</v>
      </c>
      <c r="G39" s="20">
        <v>348</v>
      </c>
      <c r="H39" s="6">
        <f t="shared" si="1"/>
        <v>348</v>
      </c>
    </row>
    <row r="40" spans="1:8">
      <c r="A40" s="2">
        <v>4</v>
      </c>
      <c r="B40" s="58"/>
      <c r="C40" s="59" t="s">
        <v>203</v>
      </c>
      <c r="D40" s="2"/>
      <c r="E40" s="3" t="s">
        <v>205</v>
      </c>
      <c r="F40" s="4">
        <v>1</v>
      </c>
      <c r="G40" s="20">
        <v>5099</v>
      </c>
      <c r="H40" s="6">
        <f t="shared" si="1"/>
        <v>5099</v>
      </c>
    </row>
    <row r="41" spans="1:8">
      <c r="A41" s="2">
        <v>5</v>
      </c>
      <c r="B41" s="58"/>
      <c r="C41" s="59" t="s">
        <v>204</v>
      </c>
      <c r="D41" s="2"/>
      <c r="E41" s="3" t="s">
        <v>205</v>
      </c>
      <c r="F41" s="4">
        <v>1</v>
      </c>
      <c r="G41" s="5">
        <v>2150</v>
      </c>
      <c r="H41" s="6">
        <f t="shared" si="1"/>
        <v>2150</v>
      </c>
    </row>
    <row r="42" spans="1:8" ht="13.5" thickBot="1">
      <c r="A42" s="7" t="s">
        <v>11</v>
      </c>
      <c r="B42" s="8" t="s">
        <v>11</v>
      </c>
      <c r="C42" s="109" t="s">
        <v>11</v>
      </c>
      <c r="D42" s="10" t="s">
        <v>11</v>
      </c>
      <c r="E42" s="10" t="s">
        <v>11</v>
      </c>
      <c r="F42" s="10" t="s">
        <v>11</v>
      </c>
      <c r="G42" s="11" t="s">
        <v>11</v>
      </c>
      <c r="H42" s="11" t="s">
        <v>11</v>
      </c>
    </row>
    <row r="43" spans="1:8" ht="13.5" thickBot="1">
      <c r="A43" s="134" t="s">
        <v>17</v>
      </c>
      <c r="B43" s="134"/>
      <c r="C43" s="134"/>
      <c r="D43" s="134"/>
      <c r="E43" s="12"/>
      <c r="F43" s="13" t="s">
        <v>11</v>
      </c>
      <c r="G43" s="14" t="s">
        <v>11</v>
      </c>
      <c r="H43" s="15">
        <v>0</v>
      </c>
    </row>
    <row r="44" spans="1:8" ht="13.5" thickBot="1">
      <c r="A44" s="134" t="s">
        <v>16</v>
      </c>
      <c r="B44" s="134"/>
      <c r="C44" s="134"/>
      <c r="D44" s="134"/>
      <c r="E44" s="12"/>
      <c r="F44" s="13" t="s">
        <v>11</v>
      </c>
      <c r="G44" s="14" t="s">
        <v>11</v>
      </c>
      <c r="H44" s="15">
        <f>SUM(H36:H42)</f>
        <v>24377</v>
      </c>
    </row>
    <row r="45" spans="1:8" ht="13.5" thickBot="1">
      <c r="A45" s="134" t="s">
        <v>15</v>
      </c>
      <c r="B45" s="134"/>
      <c r="C45" s="134"/>
      <c r="D45" s="134"/>
      <c r="E45" s="12"/>
      <c r="F45" s="13" t="s">
        <v>11</v>
      </c>
      <c r="G45" s="14" t="s">
        <v>11</v>
      </c>
      <c r="H45" s="15">
        <f>SUM(H43:H44)</f>
        <v>24377</v>
      </c>
    </row>
    <row r="47" spans="1:8">
      <c r="A47" s="139" t="s">
        <v>488</v>
      </c>
      <c r="B47" s="140"/>
      <c r="C47" s="140"/>
      <c r="D47" s="140"/>
      <c r="E47" s="140"/>
      <c r="F47" s="140"/>
      <c r="G47" s="140"/>
      <c r="H47" s="141"/>
    </row>
    <row r="48" spans="1:8">
      <c r="A48" s="142"/>
      <c r="B48" s="143"/>
      <c r="C48" s="143"/>
      <c r="D48" s="143"/>
      <c r="E48" s="143"/>
      <c r="F48" s="143"/>
      <c r="G48" s="143"/>
      <c r="H48" s="144"/>
    </row>
    <row r="49" spans="1:8">
      <c r="A49" s="145" t="s">
        <v>82</v>
      </c>
      <c r="B49" s="146"/>
      <c r="C49" s="146"/>
      <c r="D49" s="146"/>
      <c r="E49" s="146"/>
      <c r="F49" s="146"/>
      <c r="G49" s="146"/>
      <c r="H49" s="147"/>
    </row>
    <row r="50" spans="1:8">
      <c r="A50" s="148"/>
      <c r="B50" s="149"/>
      <c r="C50" s="149"/>
      <c r="D50" s="149"/>
      <c r="E50" s="149"/>
      <c r="F50" s="149"/>
      <c r="G50" s="149"/>
      <c r="H50" s="150"/>
    </row>
    <row r="51" spans="1:8">
      <c r="A51" s="151" t="s">
        <v>84</v>
      </c>
      <c r="B51" s="152"/>
      <c r="C51" s="152"/>
      <c r="D51" s="152"/>
      <c r="E51" s="152"/>
      <c r="F51" s="152"/>
      <c r="G51" s="152"/>
      <c r="H51" s="153"/>
    </row>
    <row r="52" spans="1:8">
      <c r="A52" s="154"/>
      <c r="B52" s="155"/>
      <c r="C52" s="155"/>
      <c r="D52" s="155"/>
      <c r="E52" s="155"/>
      <c r="F52" s="155"/>
      <c r="G52" s="155"/>
      <c r="H52" s="156"/>
    </row>
    <row r="53" spans="1:8">
      <c r="A53" s="157"/>
      <c r="B53" s="158"/>
      <c r="C53" s="158"/>
      <c r="D53" s="158"/>
      <c r="E53" s="158"/>
      <c r="F53" s="158"/>
      <c r="G53" s="158"/>
      <c r="H53" s="159"/>
    </row>
    <row r="54" spans="1:8" ht="25.5">
      <c r="A54" s="23" t="s">
        <v>5</v>
      </c>
      <c r="B54" s="24" t="s">
        <v>6</v>
      </c>
      <c r="C54" s="24" t="s">
        <v>7</v>
      </c>
      <c r="D54" s="25" t="s">
        <v>199</v>
      </c>
      <c r="E54" s="24" t="s">
        <v>14</v>
      </c>
      <c r="F54" s="24" t="s">
        <v>8</v>
      </c>
      <c r="G54" s="24" t="s">
        <v>9</v>
      </c>
      <c r="H54" s="24" t="s">
        <v>10</v>
      </c>
    </row>
    <row r="55" spans="1:8">
      <c r="A55" s="2">
        <v>1</v>
      </c>
      <c r="B55" s="58"/>
      <c r="C55" s="59" t="s">
        <v>206</v>
      </c>
      <c r="D55" s="58" t="s">
        <v>199</v>
      </c>
      <c r="E55" s="58" t="s">
        <v>205</v>
      </c>
      <c r="F55" s="4">
        <v>1</v>
      </c>
      <c r="G55" s="22">
        <v>9700</v>
      </c>
      <c r="H55" s="6">
        <f>F55*G55</f>
        <v>9700</v>
      </c>
    </row>
    <row r="56" spans="1:8">
      <c r="A56" s="2">
        <f>A55+1</f>
        <v>2</v>
      </c>
      <c r="B56" s="58"/>
      <c r="C56" s="59" t="s">
        <v>207</v>
      </c>
      <c r="D56" s="58" t="s">
        <v>199</v>
      </c>
      <c r="E56" s="58" t="s">
        <v>205</v>
      </c>
      <c r="F56" s="4">
        <v>1</v>
      </c>
      <c r="G56" s="22">
        <v>7800</v>
      </c>
      <c r="H56" s="6">
        <f>F56*G56</f>
        <v>7800</v>
      </c>
    </row>
    <row r="57" spans="1:8">
      <c r="A57" s="2">
        <f t="shared" ref="A57:A77" si="2">A56+1</f>
        <v>3</v>
      </c>
      <c r="B57" s="58"/>
      <c r="C57" s="59" t="s">
        <v>208</v>
      </c>
      <c r="D57" s="58" t="s">
        <v>199</v>
      </c>
      <c r="E57" s="58" t="s">
        <v>205</v>
      </c>
      <c r="F57" s="4">
        <v>4</v>
      </c>
      <c r="G57" s="22">
        <v>761.2</v>
      </c>
      <c r="H57" s="6">
        <f t="shared" ref="H57:H77" si="3">F57*G57</f>
        <v>3044.8</v>
      </c>
    </row>
    <row r="58" spans="1:8">
      <c r="A58" s="2">
        <f t="shared" si="2"/>
        <v>4</v>
      </c>
      <c r="B58" s="58"/>
      <c r="C58" s="59" t="s">
        <v>209</v>
      </c>
      <c r="D58" s="58" t="s">
        <v>199</v>
      </c>
      <c r="E58" s="58" t="s">
        <v>205</v>
      </c>
      <c r="F58" s="4">
        <v>72</v>
      </c>
      <c r="G58" s="22">
        <v>46.6</v>
      </c>
      <c r="H58" s="6">
        <f t="shared" si="3"/>
        <v>3355.2000000000003</v>
      </c>
    </row>
    <row r="59" spans="1:8">
      <c r="A59" s="2">
        <f t="shared" si="2"/>
        <v>5</v>
      </c>
      <c r="B59" s="58"/>
      <c r="C59" s="59" t="s">
        <v>210</v>
      </c>
      <c r="D59" s="58" t="s">
        <v>199</v>
      </c>
      <c r="E59" s="58" t="s">
        <v>205</v>
      </c>
      <c r="F59" s="4">
        <v>30</v>
      </c>
      <c r="G59" s="22">
        <v>75.239999999999995</v>
      </c>
      <c r="H59" s="6">
        <f t="shared" si="3"/>
        <v>2257.1999999999998</v>
      </c>
    </row>
    <row r="60" spans="1:8">
      <c r="A60" s="2">
        <f t="shared" si="2"/>
        <v>6</v>
      </c>
      <c r="B60" s="58"/>
      <c r="C60" s="59" t="s">
        <v>211</v>
      </c>
      <c r="D60" s="58" t="s">
        <v>199</v>
      </c>
      <c r="E60" s="58" t="s">
        <v>256</v>
      </c>
      <c r="F60" s="4">
        <v>2</v>
      </c>
      <c r="G60" s="22">
        <v>800</v>
      </c>
      <c r="H60" s="6">
        <f t="shared" si="3"/>
        <v>1600</v>
      </c>
    </row>
    <row r="61" spans="1:8" ht="25.5">
      <c r="A61" s="2">
        <f t="shared" si="2"/>
        <v>7</v>
      </c>
      <c r="B61" s="58"/>
      <c r="C61" s="59" t="s">
        <v>212</v>
      </c>
      <c r="D61" s="58" t="s">
        <v>199</v>
      </c>
      <c r="E61" s="58" t="s">
        <v>256</v>
      </c>
      <c r="F61" s="4">
        <v>1</v>
      </c>
      <c r="G61" s="22">
        <v>1224.9000000000001</v>
      </c>
      <c r="H61" s="6">
        <f t="shared" si="3"/>
        <v>1224.9000000000001</v>
      </c>
    </row>
    <row r="62" spans="1:8">
      <c r="A62" s="2">
        <f t="shared" si="2"/>
        <v>8</v>
      </c>
      <c r="B62" s="58"/>
      <c r="C62" s="59" t="s">
        <v>213</v>
      </c>
      <c r="D62" s="58" t="s">
        <v>199</v>
      </c>
      <c r="E62" s="58" t="s">
        <v>256</v>
      </c>
      <c r="F62" s="4">
        <v>1</v>
      </c>
      <c r="G62" s="22">
        <v>2372</v>
      </c>
      <c r="H62" s="6">
        <f t="shared" si="3"/>
        <v>2372</v>
      </c>
    </row>
    <row r="63" spans="1:8">
      <c r="A63" s="2">
        <f t="shared" si="2"/>
        <v>9</v>
      </c>
      <c r="B63" s="58"/>
      <c r="C63" s="59" t="s">
        <v>214</v>
      </c>
      <c r="D63" s="58" t="s">
        <v>199</v>
      </c>
      <c r="E63" s="58" t="s">
        <v>256</v>
      </c>
      <c r="F63" s="4">
        <v>1</v>
      </c>
      <c r="G63" s="22">
        <v>4398.63</v>
      </c>
      <c r="H63" s="6">
        <f t="shared" si="3"/>
        <v>4398.63</v>
      </c>
    </row>
    <row r="64" spans="1:8">
      <c r="A64" s="2">
        <f t="shared" si="2"/>
        <v>10</v>
      </c>
      <c r="B64" s="58"/>
      <c r="C64" s="59" t="s">
        <v>215</v>
      </c>
      <c r="D64" s="58" t="s">
        <v>199</v>
      </c>
      <c r="E64" s="58" t="s">
        <v>256</v>
      </c>
      <c r="F64" s="4">
        <v>1</v>
      </c>
      <c r="G64" s="22">
        <v>2999</v>
      </c>
      <c r="H64" s="6">
        <f t="shared" si="3"/>
        <v>2999</v>
      </c>
    </row>
    <row r="65" spans="1:8">
      <c r="A65" s="2">
        <f t="shared" si="2"/>
        <v>11</v>
      </c>
      <c r="B65" s="58"/>
      <c r="C65" s="59" t="s">
        <v>203</v>
      </c>
      <c r="D65" s="58" t="s">
        <v>199</v>
      </c>
      <c r="E65" s="58" t="s">
        <v>205</v>
      </c>
      <c r="F65" s="4">
        <v>1</v>
      </c>
      <c r="G65" s="22">
        <v>5099</v>
      </c>
      <c r="H65" s="6">
        <f t="shared" si="3"/>
        <v>5099</v>
      </c>
    </row>
    <row r="66" spans="1:8">
      <c r="A66" s="2">
        <f t="shared" si="2"/>
        <v>12</v>
      </c>
      <c r="B66" s="58"/>
      <c r="C66" s="59" t="s">
        <v>204</v>
      </c>
      <c r="D66" s="58" t="s">
        <v>199</v>
      </c>
      <c r="E66" s="58" t="s">
        <v>205</v>
      </c>
      <c r="F66" s="4">
        <v>1</v>
      </c>
      <c r="G66" s="22">
        <v>2150</v>
      </c>
      <c r="H66" s="6">
        <f t="shared" si="3"/>
        <v>2150</v>
      </c>
    </row>
    <row r="67" spans="1:8">
      <c r="A67" s="2">
        <f t="shared" si="2"/>
        <v>13</v>
      </c>
      <c r="B67" s="58"/>
      <c r="C67" s="59" t="s">
        <v>216</v>
      </c>
      <c r="D67" s="58" t="s">
        <v>199</v>
      </c>
      <c r="E67" s="58" t="s">
        <v>256</v>
      </c>
      <c r="F67" s="4">
        <v>1</v>
      </c>
      <c r="G67" s="22">
        <v>3353.98</v>
      </c>
      <c r="H67" s="6">
        <f t="shared" si="3"/>
        <v>3353.98</v>
      </c>
    </row>
    <row r="68" spans="1:8">
      <c r="A68" s="2">
        <f t="shared" si="2"/>
        <v>14</v>
      </c>
      <c r="B68" s="58"/>
      <c r="C68" s="59" t="s">
        <v>217</v>
      </c>
      <c r="D68" s="58" t="s">
        <v>199</v>
      </c>
      <c r="E68" s="58" t="s">
        <v>256</v>
      </c>
      <c r="F68" s="4">
        <v>2</v>
      </c>
      <c r="G68" s="22">
        <v>269.88</v>
      </c>
      <c r="H68" s="6">
        <f t="shared" si="3"/>
        <v>539.76</v>
      </c>
    </row>
    <row r="69" spans="1:8">
      <c r="A69" s="2">
        <f t="shared" si="2"/>
        <v>15</v>
      </c>
      <c r="B69" s="58"/>
      <c r="C69" s="59" t="s">
        <v>218</v>
      </c>
      <c r="D69" s="58" t="s">
        <v>199</v>
      </c>
      <c r="E69" s="58" t="s">
        <v>256</v>
      </c>
      <c r="F69" s="4">
        <v>1</v>
      </c>
      <c r="G69" s="22">
        <v>3299.99</v>
      </c>
      <c r="H69" s="6">
        <f t="shared" si="3"/>
        <v>3299.99</v>
      </c>
    </row>
    <row r="70" spans="1:8">
      <c r="A70" s="2">
        <f t="shared" si="2"/>
        <v>16</v>
      </c>
      <c r="B70" s="58"/>
      <c r="C70" s="59" t="s">
        <v>219</v>
      </c>
      <c r="D70" s="58" t="s">
        <v>199</v>
      </c>
      <c r="E70" s="58" t="s">
        <v>256</v>
      </c>
      <c r="F70" s="4">
        <v>1</v>
      </c>
      <c r="G70" s="22">
        <v>2690.64</v>
      </c>
      <c r="H70" s="6">
        <f t="shared" si="3"/>
        <v>2690.64</v>
      </c>
    </row>
    <row r="71" spans="1:8">
      <c r="A71" s="2">
        <f t="shared" si="2"/>
        <v>17</v>
      </c>
      <c r="B71" s="58"/>
      <c r="C71" s="59" t="s">
        <v>220</v>
      </c>
      <c r="D71" s="58" t="s">
        <v>199</v>
      </c>
      <c r="E71" s="58" t="s">
        <v>256</v>
      </c>
      <c r="F71" s="4">
        <v>5</v>
      </c>
      <c r="G71" s="22">
        <v>27.25</v>
      </c>
      <c r="H71" s="6">
        <f t="shared" si="3"/>
        <v>136.25</v>
      </c>
    </row>
    <row r="72" spans="1:8">
      <c r="A72" s="2">
        <f t="shared" si="2"/>
        <v>18</v>
      </c>
      <c r="B72" s="58"/>
      <c r="C72" s="59" t="s">
        <v>221</v>
      </c>
      <c r="D72" s="58" t="s">
        <v>199</v>
      </c>
      <c r="E72" s="58" t="s">
        <v>256</v>
      </c>
      <c r="F72" s="4">
        <v>1</v>
      </c>
      <c r="G72" s="22">
        <v>281.99</v>
      </c>
      <c r="H72" s="6">
        <f t="shared" si="3"/>
        <v>281.99</v>
      </c>
    </row>
    <row r="73" spans="1:8">
      <c r="A73" s="2">
        <f t="shared" si="2"/>
        <v>19</v>
      </c>
      <c r="B73" s="58"/>
      <c r="C73" s="59" t="s">
        <v>222</v>
      </c>
      <c r="D73" s="58" t="s">
        <v>199</v>
      </c>
      <c r="E73" s="58" t="s">
        <v>256</v>
      </c>
      <c r="F73" s="4">
        <v>1</v>
      </c>
      <c r="G73" s="22">
        <v>1377.05</v>
      </c>
      <c r="H73" s="6">
        <f t="shared" si="3"/>
        <v>1377.05</v>
      </c>
    </row>
    <row r="74" spans="1:8">
      <c r="A74" s="2">
        <f t="shared" si="2"/>
        <v>20</v>
      </c>
      <c r="B74" s="58"/>
      <c r="C74" s="59" t="s">
        <v>223</v>
      </c>
      <c r="D74" s="58" t="s">
        <v>199</v>
      </c>
      <c r="E74" s="58" t="s">
        <v>256</v>
      </c>
      <c r="F74" s="4">
        <v>1</v>
      </c>
      <c r="G74" s="22">
        <v>2999</v>
      </c>
      <c r="H74" s="6">
        <f t="shared" si="3"/>
        <v>2999</v>
      </c>
    </row>
    <row r="75" spans="1:8">
      <c r="A75" s="2">
        <f t="shared" si="2"/>
        <v>21</v>
      </c>
      <c r="B75" s="58"/>
      <c r="C75" s="59" t="s">
        <v>224</v>
      </c>
      <c r="D75" s="58" t="s">
        <v>199</v>
      </c>
      <c r="E75" s="58" t="s">
        <v>256</v>
      </c>
      <c r="F75" s="4">
        <v>1</v>
      </c>
      <c r="G75" s="22">
        <v>194</v>
      </c>
      <c r="H75" s="6">
        <f t="shared" si="3"/>
        <v>194</v>
      </c>
    </row>
    <row r="76" spans="1:8">
      <c r="A76" s="2">
        <f t="shared" si="2"/>
        <v>22</v>
      </c>
      <c r="B76" s="58"/>
      <c r="C76" s="59" t="s">
        <v>225</v>
      </c>
      <c r="D76" s="58" t="s">
        <v>199</v>
      </c>
      <c r="E76" s="58" t="s">
        <v>256</v>
      </c>
      <c r="F76" s="4">
        <v>1</v>
      </c>
      <c r="G76" s="22">
        <v>757.89</v>
      </c>
      <c r="H76" s="6">
        <f t="shared" si="3"/>
        <v>757.89</v>
      </c>
    </row>
    <row r="77" spans="1:8">
      <c r="A77" s="2">
        <f t="shared" si="2"/>
        <v>23</v>
      </c>
      <c r="B77" s="58"/>
      <c r="C77" s="59" t="s">
        <v>226</v>
      </c>
      <c r="D77" s="58" t="s">
        <v>199</v>
      </c>
      <c r="E77" s="58" t="s">
        <v>256</v>
      </c>
      <c r="F77" s="4">
        <v>1</v>
      </c>
      <c r="G77" s="22">
        <v>24000</v>
      </c>
      <c r="H77" s="6">
        <f t="shared" si="3"/>
        <v>24000</v>
      </c>
    </row>
    <row r="78" spans="1:8" ht="13.5" thickBot="1">
      <c r="A78" s="7" t="s">
        <v>11</v>
      </c>
      <c r="B78" s="8" t="s">
        <v>11</v>
      </c>
      <c r="C78" s="109" t="s">
        <v>11</v>
      </c>
      <c r="D78" s="10" t="s">
        <v>11</v>
      </c>
      <c r="E78" s="10" t="s">
        <v>11</v>
      </c>
      <c r="F78" s="10" t="s">
        <v>11</v>
      </c>
      <c r="G78" s="11" t="s">
        <v>11</v>
      </c>
      <c r="H78" s="11" t="s">
        <v>11</v>
      </c>
    </row>
    <row r="79" spans="1:8" ht="13.5" thickBot="1">
      <c r="A79" s="134" t="s">
        <v>17</v>
      </c>
      <c r="B79" s="134"/>
      <c r="C79" s="134"/>
      <c r="D79" s="134"/>
      <c r="E79" s="12"/>
      <c r="F79" s="13" t="s">
        <v>11</v>
      </c>
      <c r="G79" s="14" t="s">
        <v>11</v>
      </c>
      <c r="H79" s="15">
        <v>0</v>
      </c>
    </row>
    <row r="80" spans="1:8" ht="13.5" thickBot="1">
      <c r="A80" s="134" t="s">
        <v>16</v>
      </c>
      <c r="B80" s="134"/>
      <c r="C80" s="134"/>
      <c r="D80" s="134"/>
      <c r="E80" s="12"/>
      <c r="F80" s="13" t="s">
        <v>11</v>
      </c>
      <c r="G80" s="14" t="s">
        <v>11</v>
      </c>
      <c r="H80" s="15">
        <f>SUM(H54:H78)</f>
        <v>85631.28</v>
      </c>
    </row>
    <row r="81" spans="1:8" ht="13.5" thickBot="1">
      <c r="A81" s="134" t="s">
        <v>15</v>
      </c>
      <c r="B81" s="134"/>
      <c r="C81" s="134"/>
      <c r="D81" s="134"/>
      <c r="E81" s="12"/>
      <c r="F81" s="13" t="s">
        <v>11</v>
      </c>
      <c r="G81" s="14" t="s">
        <v>11</v>
      </c>
      <c r="H81" s="15">
        <f>SUM(H79:H80)</f>
        <v>85631.28</v>
      </c>
    </row>
    <row r="83" spans="1:8">
      <c r="A83" s="139" t="s">
        <v>489</v>
      </c>
      <c r="B83" s="140"/>
      <c r="C83" s="140"/>
      <c r="D83" s="140"/>
      <c r="E83" s="140"/>
      <c r="F83" s="140"/>
      <c r="G83" s="140"/>
      <c r="H83" s="141"/>
    </row>
    <row r="84" spans="1:8">
      <c r="A84" s="142"/>
      <c r="B84" s="143"/>
      <c r="C84" s="143"/>
      <c r="D84" s="143"/>
      <c r="E84" s="143"/>
      <c r="F84" s="143"/>
      <c r="G84" s="143"/>
      <c r="H84" s="144"/>
    </row>
    <row r="85" spans="1:8">
      <c r="A85" s="145" t="s">
        <v>83</v>
      </c>
      <c r="B85" s="146"/>
      <c r="C85" s="146"/>
      <c r="D85" s="146"/>
      <c r="E85" s="146"/>
      <c r="F85" s="146"/>
      <c r="G85" s="146"/>
      <c r="H85" s="147"/>
    </row>
    <row r="86" spans="1:8">
      <c r="A86" s="148"/>
      <c r="B86" s="149"/>
      <c r="C86" s="149"/>
      <c r="D86" s="149"/>
      <c r="E86" s="149"/>
      <c r="F86" s="149"/>
      <c r="G86" s="149"/>
      <c r="H86" s="150"/>
    </row>
    <row r="87" spans="1:8">
      <c r="A87" s="151" t="s">
        <v>84</v>
      </c>
      <c r="B87" s="152"/>
      <c r="C87" s="152"/>
      <c r="D87" s="152"/>
      <c r="E87" s="152"/>
      <c r="F87" s="152"/>
      <c r="G87" s="152"/>
      <c r="H87" s="153"/>
    </row>
    <row r="88" spans="1:8">
      <c r="A88" s="154"/>
      <c r="B88" s="155"/>
      <c r="C88" s="155"/>
      <c r="D88" s="155"/>
      <c r="E88" s="155"/>
      <c r="F88" s="155"/>
      <c r="G88" s="155"/>
      <c r="H88" s="156"/>
    </row>
    <row r="89" spans="1:8">
      <c r="A89" s="157"/>
      <c r="B89" s="158"/>
      <c r="C89" s="158"/>
      <c r="D89" s="158"/>
      <c r="E89" s="158"/>
      <c r="F89" s="158"/>
      <c r="G89" s="158"/>
      <c r="H89" s="159"/>
    </row>
    <row r="90" spans="1:8" ht="25.5">
      <c r="A90" s="23" t="s">
        <v>5</v>
      </c>
      <c r="B90" s="24" t="s">
        <v>6</v>
      </c>
      <c r="C90" s="24" t="s">
        <v>7</v>
      </c>
      <c r="D90" s="25" t="s">
        <v>199</v>
      </c>
      <c r="E90" s="24" t="s">
        <v>14</v>
      </c>
      <c r="F90" s="24" t="s">
        <v>8</v>
      </c>
      <c r="G90" s="24" t="s">
        <v>9</v>
      </c>
      <c r="H90" s="24" t="s">
        <v>10</v>
      </c>
    </row>
    <row r="91" spans="1:8">
      <c r="A91" s="2">
        <v>1</v>
      </c>
      <c r="B91" s="58"/>
      <c r="C91" s="59" t="s">
        <v>227</v>
      </c>
      <c r="D91" s="58" t="s">
        <v>199</v>
      </c>
      <c r="E91" s="58" t="s">
        <v>205</v>
      </c>
      <c r="F91" s="4">
        <v>1</v>
      </c>
      <c r="G91" s="22">
        <v>4791.67</v>
      </c>
      <c r="H91" s="6">
        <f>F91*G91</f>
        <v>4791.67</v>
      </c>
    </row>
    <row r="92" spans="1:8">
      <c r="A92" s="2">
        <f>A91+1</f>
        <v>2</v>
      </c>
      <c r="B92" s="58"/>
      <c r="C92" s="59" t="s">
        <v>228</v>
      </c>
      <c r="D92" s="2" t="s">
        <v>199</v>
      </c>
      <c r="E92" s="58" t="s">
        <v>205</v>
      </c>
      <c r="F92" s="4">
        <v>2</v>
      </c>
      <c r="G92" s="20">
        <v>3010</v>
      </c>
      <c r="H92" s="6">
        <f>F92*G92</f>
        <v>6020</v>
      </c>
    </row>
    <row r="93" spans="1:8">
      <c r="A93" s="2">
        <f t="shared" ref="A93:A109" si="4">A92+1</f>
        <v>3</v>
      </c>
      <c r="B93" s="58"/>
      <c r="C93" s="59" t="s">
        <v>229</v>
      </c>
      <c r="D93" s="58" t="s">
        <v>199</v>
      </c>
      <c r="E93" s="58" t="s">
        <v>205</v>
      </c>
      <c r="F93" s="4">
        <v>2</v>
      </c>
      <c r="G93" s="20">
        <v>685.14</v>
      </c>
      <c r="H93" s="6">
        <f>F93*G93</f>
        <v>1370.28</v>
      </c>
    </row>
    <row r="94" spans="1:8">
      <c r="A94" s="2">
        <f t="shared" si="4"/>
        <v>4</v>
      </c>
      <c r="B94" s="58"/>
      <c r="C94" s="59" t="s">
        <v>230</v>
      </c>
      <c r="D94" s="2" t="s">
        <v>199</v>
      </c>
      <c r="E94" s="58" t="s">
        <v>205</v>
      </c>
      <c r="F94" s="4">
        <v>2</v>
      </c>
      <c r="G94" s="5">
        <v>658.4</v>
      </c>
      <c r="H94" s="6">
        <f>F94*G94</f>
        <v>1316.8</v>
      </c>
    </row>
    <row r="95" spans="1:8">
      <c r="A95" s="2">
        <f t="shared" si="4"/>
        <v>5</v>
      </c>
      <c r="B95" s="58"/>
      <c r="C95" s="59" t="s">
        <v>231</v>
      </c>
      <c r="D95" s="2" t="s">
        <v>199</v>
      </c>
      <c r="E95" s="58" t="s">
        <v>205</v>
      </c>
      <c r="F95" s="4">
        <v>1</v>
      </c>
      <c r="G95" s="5">
        <v>10027.33</v>
      </c>
      <c r="H95" s="6">
        <f t="shared" ref="H95:H109" si="5">F95*G95</f>
        <v>10027.33</v>
      </c>
    </row>
    <row r="96" spans="1:8">
      <c r="A96" s="2">
        <f t="shared" si="4"/>
        <v>6</v>
      </c>
      <c r="B96" s="58"/>
      <c r="C96" s="59" t="s">
        <v>232</v>
      </c>
      <c r="D96" s="2" t="s">
        <v>199</v>
      </c>
      <c r="E96" s="58" t="s">
        <v>205</v>
      </c>
      <c r="F96" s="4">
        <v>1</v>
      </c>
      <c r="G96" s="5">
        <v>7256.67</v>
      </c>
      <c r="H96" s="6">
        <f t="shared" si="5"/>
        <v>7256.67</v>
      </c>
    </row>
    <row r="97" spans="1:8">
      <c r="A97" s="2">
        <f t="shared" si="4"/>
        <v>7</v>
      </c>
      <c r="B97" s="58"/>
      <c r="C97" s="59" t="s">
        <v>233</v>
      </c>
      <c r="D97" s="2" t="s">
        <v>199</v>
      </c>
      <c r="E97" s="58" t="s">
        <v>205</v>
      </c>
      <c r="F97" s="4">
        <v>2</v>
      </c>
      <c r="G97" s="5">
        <v>4177</v>
      </c>
      <c r="H97" s="6">
        <f t="shared" si="5"/>
        <v>8354</v>
      </c>
    </row>
    <row r="98" spans="1:8">
      <c r="A98" s="2">
        <f t="shared" si="4"/>
        <v>8</v>
      </c>
      <c r="B98" s="58"/>
      <c r="C98" s="59" t="s">
        <v>234</v>
      </c>
      <c r="D98" s="2" t="s">
        <v>199</v>
      </c>
      <c r="E98" s="58" t="s">
        <v>205</v>
      </c>
      <c r="F98" s="4">
        <v>1</v>
      </c>
      <c r="G98" s="5">
        <v>803.78</v>
      </c>
      <c r="H98" s="6">
        <f t="shared" si="5"/>
        <v>803.78</v>
      </c>
    </row>
    <row r="99" spans="1:8">
      <c r="A99" s="2">
        <f t="shared" si="4"/>
        <v>9</v>
      </c>
      <c r="B99" s="58"/>
      <c r="C99" s="59" t="s">
        <v>235</v>
      </c>
      <c r="D99" s="2" t="s">
        <v>199</v>
      </c>
      <c r="E99" s="58" t="s">
        <v>205</v>
      </c>
      <c r="F99" s="4">
        <v>1</v>
      </c>
      <c r="G99" s="5">
        <v>849</v>
      </c>
      <c r="H99" s="6">
        <f t="shared" si="5"/>
        <v>849</v>
      </c>
    </row>
    <row r="100" spans="1:8">
      <c r="A100" s="2">
        <f t="shared" si="4"/>
        <v>10</v>
      </c>
      <c r="B100" s="58"/>
      <c r="C100" s="59" t="s">
        <v>236</v>
      </c>
      <c r="D100" s="2" t="s">
        <v>199</v>
      </c>
      <c r="E100" s="58" t="s">
        <v>205</v>
      </c>
      <c r="F100" s="4">
        <v>4</v>
      </c>
      <c r="G100" s="5">
        <v>1200</v>
      </c>
      <c r="H100" s="6">
        <f t="shared" si="5"/>
        <v>4800</v>
      </c>
    </row>
    <row r="101" spans="1:8">
      <c r="A101" s="2">
        <f t="shared" si="4"/>
        <v>11</v>
      </c>
      <c r="B101" s="58"/>
      <c r="C101" s="59" t="s">
        <v>237</v>
      </c>
      <c r="D101" s="2" t="s">
        <v>199</v>
      </c>
      <c r="E101" s="58" t="s">
        <v>205</v>
      </c>
      <c r="F101" s="4">
        <v>2</v>
      </c>
      <c r="G101" s="5">
        <v>1260</v>
      </c>
      <c r="H101" s="6">
        <f t="shared" si="5"/>
        <v>2520</v>
      </c>
    </row>
    <row r="102" spans="1:8">
      <c r="A102" s="2">
        <f t="shared" si="4"/>
        <v>12</v>
      </c>
      <c r="B102" s="58"/>
      <c r="C102" s="59" t="s">
        <v>238</v>
      </c>
      <c r="D102" s="2" t="s">
        <v>199</v>
      </c>
      <c r="E102" s="58" t="s">
        <v>205</v>
      </c>
      <c r="F102" s="4">
        <v>2</v>
      </c>
      <c r="G102" s="5">
        <v>94.4</v>
      </c>
      <c r="H102" s="6">
        <f t="shared" si="5"/>
        <v>188.8</v>
      </c>
    </row>
    <row r="103" spans="1:8">
      <c r="A103" s="2">
        <f t="shared" si="4"/>
        <v>13</v>
      </c>
      <c r="B103" s="58"/>
      <c r="C103" s="59" t="s">
        <v>239</v>
      </c>
      <c r="D103" s="2" t="s">
        <v>199</v>
      </c>
      <c r="E103" s="58" t="s">
        <v>205</v>
      </c>
      <c r="F103" s="4">
        <v>2</v>
      </c>
      <c r="G103" s="5">
        <v>490</v>
      </c>
      <c r="H103" s="6">
        <f t="shared" si="5"/>
        <v>980</v>
      </c>
    </row>
    <row r="104" spans="1:8" ht="25.5">
      <c r="A104" s="2">
        <f t="shared" si="4"/>
        <v>14</v>
      </c>
      <c r="B104" s="58"/>
      <c r="C104" s="59" t="s">
        <v>240</v>
      </c>
      <c r="D104" s="2" t="s">
        <v>199</v>
      </c>
      <c r="E104" s="58" t="s">
        <v>205</v>
      </c>
      <c r="F104" s="4">
        <v>2</v>
      </c>
      <c r="G104" s="5">
        <v>578</v>
      </c>
      <c r="H104" s="6">
        <f t="shared" si="5"/>
        <v>1156</v>
      </c>
    </row>
    <row r="105" spans="1:8">
      <c r="A105" s="2">
        <f t="shared" si="4"/>
        <v>15</v>
      </c>
      <c r="B105" s="58"/>
      <c r="C105" s="59" t="s">
        <v>241</v>
      </c>
      <c r="D105" s="2" t="s">
        <v>199</v>
      </c>
      <c r="E105" s="58" t="s">
        <v>205</v>
      </c>
      <c r="F105" s="4">
        <v>1</v>
      </c>
      <c r="G105" s="5">
        <v>1326.67</v>
      </c>
      <c r="H105" s="6">
        <f t="shared" si="5"/>
        <v>1326.67</v>
      </c>
    </row>
    <row r="106" spans="1:8">
      <c r="A106" s="2">
        <f t="shared" si="4"/>
        <v>16</v>
      </c>
      <c r="B106" s="58"/>
      <c r="C106" s="59" t="s">
        <v>242</v>
      </c>
      <c r="D106" s="2" t="s">
        <v>199</v>
      </c>
      <c r="E106" s="58" t="s">
        <v>205</v>
      </c>
      <c r="F106" s="4">
        <v>1</v>
      </c>
      <c r="G106" s="5">
        <v>815</v>
      </c>
      <c r="H106" s="6">
        <f t="shared" si="5"/>
        <v>815</v>
      </c>
    </row>
    <row r="107" spans="1:8">
      <c r="A107" s="2">
        <f t="shared" si="4"/>
        <v>17</v>
      </c>
      <c r="B107" s="58"/>
      <c r="C107" s="59" t="s">
        <v>243</v>
      </c>
      <c r="D107" s="2" t="s">
        <v>199</v>
      </c>
      <c r="E107" s="58" t="s">
        <v>205</v>
      </c>
      <c r="F107" s="4">
        <v>1</v>
      </c>
      <c r="G107" s="5">
        <v>14780.8</v>
      </c>
      <c r="H107" s="6">
        <f t="shared" si="5"/>
        <v>14780.8</v>
      </c>
    </row>
    <row r="108" spans="1:8">
      <c r="A108" s="2">
        <f t="shared" si="4"/>
        <v>18</v>
      </c>
      <c r="B108" s="58"/>
      <c r="C108" s="59" t="s">
        <v>203</v>
      </c>
      <c r="D108" s="2" t="s">
        <v>199</v>
      </c>
      <c r="E108" s="58" t="s">
        <v>205</v>
      </c>
      <c r="F108" s="4">
        <v>1</v>
      </c>
      <c r="G108" s="5">
        <v>5099</v>
      </c>
      <c r="H108" s="6">
        <f t="shared" si="5"/>
        <v>5099</v>
      </c>
    </row>
    <row r="109" spans="1:8">
      <c r="A109" s="2">
        <f t="shared" si="4"/>
        <v>19</v>
      </c>
      <c r="B109" s="58"/>
      <c r="C109" s="59" t="s">
        <v>204</v>
      </c>
      <c r="D109" s="2" t="s">
        <v>199</v>
      </c>
      <c r="E109" s="58" t="s">
        <v>205</v>
      </c>
      <c r="F109" s="4">
        <v>1</v>
      </c>
      <c r="G109" s="5">
        <v>2150</v>
      </c>
      <c r="H109" s="6">
        <f t="shared" si="5"/>
        <v>2150</v>
      </c>
    </row>
    <row r="110" spans="1:8" ht="13.5" thickBot="1">
      <c r="A110" s="7" t="s">
        <v>11</v>
      </c>
      <c r="B110" s="8" t="s">
        <v>11</v>
      </c>
      <c r="C110" s="109" t="s">
        <v>11</v>
      </c>
      <c r="D110" s="10" t="s">
        <v>11</v>
      </c>
      <c r="E110" s="10" t="s">
        <v>11</v>
      </c>
      <c r="F110" s="10" t="s">
        <v>11</v>
      </c>
      <c r="G110" s="11" t="s">
        <v>11</v>
      </c>
      <c r="H110" s="11" t="s">
        <v>11</v>
      </c>
    </row>
    <row r="111" spans="1:8" ht="13.5" thickBot="1">
      <c r="A111" s="134" t="s">
        <v>17</v>
      </c>
      <c r="B111" s="134"/>
      <c r="C111" s="134"/>
      <c r="D111" s="134"/>
      <c r="E111" s="12"/>
      <c r="F111" s="13" t="s">
        <v>11</v>
      </c>
      <c r="G111" s="14" t="s">
        <v>11</v>
      </c>
      <c r="H111" s="15">
        <v>0</v>
      </c>
    </row>
    <row r="112" spans="1:8" ht="13.5" thickBot="1">
      <c r="A112" s="134" t="s">
        <v>16</v>
      </c>
      <c r="B112" s="134"/>
      <c r="C112" s="134"/>
      <c r="D112" s="134"/>
      <c r="E112" s="12"/>
      <c r="F112" s="13" t="s">
        <v>11</v>
      </c>
      <c r="G112" s="14" t="s">
        <v>11</v>
      </c>
      <c r="H112" s="15">
        <f>SUM(H91:H109)</f>
        <v>74605.8</v>
      </c>
    </row>
    <row r="113" spans="1:8" ht="13.5" thickBot="1">
      <c r="A113" s="134" t="s">
        <v>15</v>
      </c>
      <c r="B113" s="134"/>
      <c r="C113" s="134"/>
      <c r="D113" s="134"/>
      <c r="E113" s="12"/>
      <c r="F113" s="13" t="s">
        <v>11</v>
      </c>
      <c r="G113" s="14" t="s">
        <v>11</v>
      </c>
      <c r="H113" s="15">
        <f>SUM(H111:H112)</f>
        <v>74605.8</v>
      </c>
    </row>
    <row r="115" spans="1:8">
      <c r="A115" s="139" t="s">
        <v>490</v>
      </c>
      <c r="B115" s="140"/>
      <c r="C115" s="140"/>
      <c r="D115" s="140"/>
      <c r="E115" s="140"/>
      <c r="F115" s="140"/>
      <c r="G115" s="140"/>
      <c r="H115" s="141"/>
    </row>
    <row r="116" spans="1:8">
      <c r="A116" s="142"/>
      <c r="B116" s="143"/>
      <c r="C116" s="143"/>
      <c r="D116" s="143"/>
      <c r="E116" s="143"/>
      <c r="F116" s="143"/>
      <c r="G116" s="143"/>
      <c r="H116" s="144"/>
    </row>
    <row r="117" spans="1:8">
      <c r="A117" s="145" t="s">
        <v>82</v>
      </c>
      <c r="B117" s="146"/>
      <c r="C117" s="146"/>
      <c r="D117" s="146"/>
      <c r="E117" s="146"/>
      <c r="F117" s="146"/>
      <c r="G117" s="146"/>
      <c r="H117" s="147"/>
    </row>
    <row r="118" spans="1:8">
      <c r="A118" s="148"/>
      <c r="B118" s="149"/>
      <c r="C118" s="149"/>
      <c r="D118" s="149"/>
      <c r="E118" s="149"/>
      <c r="F118" s="149"/>
      <c r="G118" s="149"/>
      <c r="H118" s="150"/>
    </row>
    <row r="119" spans="1:8">
      <c r="A119" s="151" t="s">
        <v>84</v>
      </c>
      <c r="B119" s="152"/>
      <c r="C119" s="152"/>
      <c r="D119" s="152"/>
      <c r="E119" s="152"/>
      <c r="F119" s="152"/>
      <c r="G119" s="152"/>
      <c r="H119" s="153"/>
    </row>
    <row r="120" spans="1:8">
      <c r="A120" s="154"/>
      <c r="B120" s="155"/>
      <c r="C120" s="155"/>
      <c r="D120" s="155"/>
      <c r="E120" s="155"/>
      <c r="F120" s="155"/>
      <c r="G120" s="155"/>
      <c r="H120" s="156"/>
    </row>
    <row r="121" spans="1:8">
      <c r="A121" s="157"/>
      <c r="B121" s="158"/>
      <c r="C121" s="158"/>
      <c r="D121" s="158"/>
      <c r="E121" s="158"/>
      <c r="F121" s="158"/>
      <c r="G121" s="158"/>
      <c r="H121" s="159"/>
    </row>
    <row r="122" spans="1:8" ht="25.5">
      <c r="A122" s="23" t="s">
        <v>5</v>
      </c>
      <c r="B122" s="24" t="s">
        <v>6</v>
      </c>
      <c r="C122" s="24" t="s">
        <v>7</v>
      </c>
      <c r="D122" s="25" t="s">
        <v>199</v>
      </c>
      <c r="E122" s="24" t="s">
        <v>14</v>
      </c>
      <c r="F122" s="24" t="s">
        <v>8</v>
      </c>
      <c r="G122" s="24" t="s">
        <v>9</v>
      </c>
      <c r="H122" s="24" t="s">
        <v>10</v>
      </c>
    </row>
    <row r="123" spans="1:8" ht="25.5">
      <c r="A123" s="2">
        <v>1</v>
      </c>
      <c r="B123" s="58"/>
      <c r="C123" s="59" t="s">
        <v>244</v>
      </c>
      <c r="D123" s="58" t="s">
        <v>199</v>
      </c>
      <c r="E123" s="58" t="s">
        <v>256</v>
      </c>
      <c r="F123" s="4">
        <v>10</v>
      </c>
      <c r="G123" s="22">
        <v>199</v>
      </c>
      <c r="H123" s="6">
        <f>F123*G123</f>
        <v>1990</v>
      </c>
    </row>
    <row r="124" spans="1:8" ht="25.5">
      <c r="A124" s="2">
        <f>A123+1</f>
        <v>2</v>
      </c>
      <c r="B124" s="58"/>
      <c r="C124" s="59" t="s">
        <v>245</v>
      </c>
      <c r="D124" s="58" t="s">
        <v>199</v>
      </c>
      <c r="E124" s="58" t="s">
        <v>256</v>
      </c>
      <c r="F124" s="4">
        <v>7</v>
      </c>
      <c r="G124" s="22">
        <v>999</v>
      </c>
      <c r="H124" s="6">
        <f t="shared" ref="H124:H131" si="6">F124*G124</f>
        <v>6993</v>
      </c>
    </row>
    <row r="125" spans="1:8" ht="63.75">
      <c r="A125" s="2">
        <f t="shared" ref="A125:A131" si="7">A124+1</f>
        <v>3</v>
      </c>
      <c r="B125" s="58"/>
      <c r="C125" s="59" t="s">
        <v>246</v>
      </c>
      <c r="D125" s="58" t="s">
        <v>199</v>
      </c>
      <c r="E125" s="58" t="s">
        <v>256</v>
      </c>
      <c r="F125" s="4">
        <v>6</v>
      </c>
      <c r="G125" s="22">
        <v>9948</v>
      </c>
      <c r="H125" s="6">
        <f t="shared" si="6"/>
        <v>59688</v>
      </c>
    </row>
    <row r="126" spans="1:8" ht="63.75">
      <c r="A126" s="2">
        <f t="shared" si="7"/>
        <v>4</v>
      </c>
      <c r="B126" s="58"/>
      <c r="C126" s="59" t="s">
        <v>247</v>
      </c>
      <c r="D126" s="58" t="s">
        <v>199</v>
      </c>
      <c r="E126" s="58" t="s">
        <v>256</v>
      </c>
      <c r="F126" s="4">
        <v>6</v>
      </c>
      <c r="G126" s="22">
        <v>3232.29</v>
      </c>
      <c r="H126" s="6">
        <f t="shared" si="6"/>
        <v>19393.739999999998</v>
      </c>
    </row>
    <row r="127" spans="1:8" ht="63.75">
      <c r="A127" s="2">
        <f t="shared" si="7"/>
        <v>5</v>
      </c>
      <c r="B127" s="58"/>
      <c r="C127" s="59" t="s">
        <v>248</v>
      </c>
      <c r="D127" s="58" t="s">
        <v>199</v>
      </c>
      <c r="E127" s="58" t="s">
        <v>256</v>
      </c>
      <c r="F127" s="4">
        <v>1</v>
      </c>
      <c r="G127" s="22">
        <v>848</v>
      </c>
      <c r="H127" s="6">
        <f t="shared" si="6"/>
        <v>848</v>
      </c>
    </row>
    <row r="128" spans="1:8">
      <c r="A128" s="2">
        <f t="shared" si="7"/>
        <v>6</v>
      </c>
      <c r="B128" s="58"/>
      <c r="C128" s="59" t="s">
        <v>203</v>
      </c>
      <c r="D128" s="58" t="s">
        <v>199</v>
      </c>
      <c r="E128" s="58" t="s">
        <v>205</v>
      </c>
      <c r="F128" s="4">
        <v>1</v>
      </c>
      <c r="G128" s="22">
        <v>5099</v>
      </c>
      <c r="H128" s="6">
        <f t="shared" si="6"/>
        <v>5099</v>
      </c>
    </row>
    <row r="129" spans="1:8">
      <c r="A129" s="2">
        <f t="shared" si="7"/>
        <v>7</v>
      </c>
      <c r="B129" s="58"/>
      <c r="C129" s="59" t="s">
        <v>204</v>
      </c>
      <c r="D129" s="58" t="s">
        <v>199</v>
      </c>
      <c r="E129" s="58" t="s">
        <v>205</v>
      </c>
      <c r="F129" s="4">
        <v>1</v>
      </c>
      <c r="G129" s="22">
        <v>2150</v>
      </c>
      <c r="H129" s="6">
        <f t="shared" si="6"/>
        <v>2150</v>
      </c>
    </row>
    <row r="130" spans="1:8">
      <c r="A130" s="2">
        <f t="shared" si="7"/>
        <v>8</v>
      </c>
      <c r="B130" s="58"/>
      <c r="C130" s="59" t="s">
        <v>249</v>
      </c>
      <c r="D130" s="58" t="s">
        <v>199</v>
      </c>
      <c r="E130" s="58" t="s">
        <v>256</v>
      </c>
      <c r="F130" s="4">
        <v>1</v>
      </c>
      <c r="G130" s="22">
        <v>58990</v>
      </c>
      <c r="H130" s="6">
        <f t="shared" si="6"/>
        <v>58990</v>
      </c>
    </row>
    <row r="131" spans="1:8">
      <c r="A131" s="2">
        <f t="shared" si="7"/>
        <v>9</v>
      </c>
      <c r="B131" s="58"/>
      <c r="C131" s="59" t="s">
        <v>250</v>
      </c>
      <c r="D131" s="58" t="s">
        <v>199</v>
      </c>
      <c r="E131" s="58" t="s">
        <v>256</v>
      </c>
      <c r="F131" s="4">
        <v>1</v>
      </c>
      <c r="G131" s="22">
        <v>999</v>
      </c>
      <c r="H131" s="6">
        <f t="shared" si="6"/>
        <v>999</v>
      </c>
    </row>
    <row r="132" spans="1:8" ht="13.5" thickBot="1">
      <c r="A132" s="7" t="s">
        <v>11</v>
      </c>
      <c r="B132" s="8" t="s">
        <v>11</v>
      </c>
      <c r="C132" s="109" t="s">
        <v>11</v>
      </c>
      <c r="D132" s="10" t="s">
        <v>11</v>
      </c>
      <c r="E132" s="10" t="s">
        <v>11</v>
      </c>
      <c r="F132" s="10" t="s">
        <v>11</v>
      </c>
      <c r="G132" s="11" t="s">
        <v>11</v>
      </c>
      <c r="H132" s="11" t="s">
        <v>11</v>
      </c>
    </row>
    <row r="133" spans="1:8" ht="13.5" thickBot="1">
      <c r="A133" s="134" t="s">
        <v>17</v>
      </c>
      <c r="B133" s="134"/>
      <c r="C133" s="134"/>
      <c r="D133" s="134"/>
      <c r="E133" s="12"/>
      <c r="F133" s="13" t="s">
        <v>11</v>
      </c>
      <c r="G133" s="14" t="s">
        <v>11</v>
      </c>
      <c r="H133" s="15">
        <v>0</v>
      </c>
    </row>
    <row r="134" spans="1:8" ht="13.5" thickBot="1">
      <c r="A134" s="134" t="s">
        <v>16</v>
      </c>
      <c r="B134" s="134"/>
      <c r="C134" s="134"/>
      <c r="D134" s="134"/>
      <c r="E134" s="12"/>
      <c r="F134" s="13" t="s">
        <v>11</v>
      </c>
      <c r="G134" s="14" t="s">
        <v>11</v>
      </c>
      <c r="H134" s="15">
        <f>SUM(H122:H132)</f>
        <v>156150.74</v>
      </c>
    </row>
    <row r="135" spans="1:8" ht="13.5" thickBot="1">
      <c r="A135" s="134" t="s">
        <v>15</v>
      </c>
      <c r="B135" s="134"/>
      <c r="C135" s="134"/>
      <c r="D135" s="134"/>
      <c r="E135" s="12"/>
      <c r="F135" s="13" t="s">
        <v>11</v>
      </c>
      <c r="G135" s="14" t="s">
        <v>11</v>
      </c>
      <c r="H135" s="15">
        <f>SUM(H133:H134)</f>
        <v>156150.74</v>
      </c>
    </row>
    <row r="137" spans="1:8">
      <c r="A137" s="139" t="s">
        <v>491</v>
      </c>
      <c r="B137" s="140"/>
      <c r="C137" s="140"/>
      <c r="D137" s="140"/>
      <c r="E137" s="140"/>
      <c r="F137" s="140"/>
      <c r="G137" s="140"/>
      <c r="H137" s="141"/>
    </row>
    <row r="138" spans="1:8">
      <c r="A138" s="142"/>
      <c r="B138" s="143"/>
      <c r="C138" s="143"/>
      <c r="D138" s="143"/>
      <c r="E138" s="143"/>
      <c r="F138" s="143"/>
      <c r="G138" s="143"/>
      <c r="H138" s="144"/>
    </row>
    <row r="139" spans="1:8">
      <c r="A139" s="145" t="s">
        <v>82</v>
      </c>
      <c r="B139" s="146"/>
      <c r="C139" s="146"/>
      <c r="D139" s="146"/>
      <c r="E139" s="146"/>
      <c r="F139" s="146"/>
      <c r="G139" s="146"/>
      <c r="H139" s="147"/>
    </row>
    <row r="140" spans="1:8">
      <c r="A140" s="148"/>
      <c r="B140" s="149"/>
      <c r="C140" s="149"/>
      <c r="D140" s="149"/>
      <c r="E140" s="149"/>
      <c r="F140" s="149"/>
      <c r="G140" s="149"/>
      <c r="H140" s="150"/>
    </row>
    <row r="141" spans="1:8">
      <c r="A141" s="151" t="s">
        <v>84</v>
      </c>
      <c r="B141" s="152"/>
      <c r="C141" s="152"/>
      <c r="D141" s="152"/>
      <c r="E141" s="152"/>
      <c r="F141" s="152"/>
      <c r="G141" s="152"/>
      <c r="H141" s="153"/>
    </row>
    <row r="142" spans="1:8">
      <c r="A142" s="154"/>
      <c r="B142" s="155"/>
      <c r="C142" s="155"/>
      <c r="D142" s="155"/>
      <c r="E142" s="155"/>
      <c r="F142" s="155"/>
      <c r="G142" s="155"/>
      <c r="H142" s="156"/>
    </row>
    <row r="143" spans="1:8">
      <c r="A143" s="157"/>
      <c r="B143" s="158"/>
      <c r="C143" s="158"/>
      <c r="D143" s="158"/>
      <c r="E143" s="158"/>
      <c r="F143" s="158"/>
      <c r="G143" s="158"/>
      <c r="H143" s="159"/>
    </row>
    <row r="144" spans="1:8" ht="25.5">
      <c r="A144" s="23" t="s">
        <v>5</v>
      </c>
      <c r="B144" s="24" t="s">
        <v>6</v>
      </c>
      <c r="C144" s="24" t="s">
        <v>7</v>
      </c>
      <c r="D144" s="25" t="s">
        <v>199</v>
      </c>
      <c r="E144" s="24" t="s">
        <v>14</v>
      </c>
      <c r="F144" s="24" t="s">
        <v>8</v>
      </c>
      <c r="G144" s="24" t="s">
        <v>9</v>
      </c>
      <c r="H144" s="24" t="s">
        <v>10</v>
      </c>
    </row>
    <row r="145" spans="1:8">
      <c r="A145" s="2">
        <v>1</v>
      </c>
      <c r="B145" s="58"/>
      <c r="C145" s="59" t="s">
        <v>203</v>
      </c>
      <c r="D145" s="58" t="s">
        <v>199</v>
      </c>
      <c r="E145" s="58" t="s">
        <v>205</v>
      </c>
      <c r="F145" s="4">
        <v>1</v>
      </c>
      <c r="G145" s="22">
        <v>5099</v>
      </c>
      <c r="H145" s="6">
        <f>F145*G145</f>
        <v>5099</v>
      </c>
    </row>
    <row r="146" spans="1:8">
      <c r="A146" s="2">
        <f>A145+1</f>
        <v>2</v>
      </c>
      <c r="B146" s="58"/>
      <c r="C146" s="59" t="s">
        <v>204</v>
      </c>
      <c r="D146" s="58" t="s">
        <v>199</v>
      </c>
      <c r="E146" s="58" t="s">
        <v>205</v>
      </c>
      <c r="F146" s="4">
        <v>1</v>
      </c>
      <c r="G146" s="22">
        <v>2150</v>
      </c>
      <c r="H146" s="6">
        <f t="shared" ref="H146:H150" si="8">F146*G146</f>
        <v>2150</v>
      </c>
    </row>
    <row r="147" spans="1:8">
      <c r="A147" s="2">
        <f t="shared" ref="A147:A150" si="9">A146+1</f>
        <v>3</v>
      </c>
      <c r="B147" s="58"/>
      <c r="C147" s="59" t="s">
        <v>251</v>
      </c>
      <c r="D147" s="58" t="s">
        <v>199</v>
      </c>
      <c r="E147" s="58" t="s">
        <v>256</v>
      </c>
      <c r="F147" s="4">
        <v>1</v>
      </c>
      <c r="G147" s="22">
        <v>3070</v>
      </c>
      <c r="H147" s="6">
        <f t="shared" si="8"/>
        <v>3070</v>
      </c>
    </row>
    <row r="148" spans="1:8">
      <c r="A148" s="2">
        <f t="shared" si="9"/>
        <v>4</v>
      </c>
      <c r="B148" s="58"/>
      <c r="C148" s="59" t="s">
        <v>252</v>
      </c>
      <c r="D148" s="58" t="s">
        <v>199</v>
      </c>
      <c r="E148" s="58" t="s">
        <v>256</v>
      </c>
      <c r="F148" s="4">
        <v>1</v>
      </c>
      <c r="G148" s="22">
        <v>826</v>
      </c>
      <c r="H148" s="6">
        <f t="shared" si="8"/>
        <v>826</v>
      </c>
    </row>
    <row r="149" spans="1:8">
      <c r="A149" s="2">
        <f t="shared" si="9"/>
        <v>5</v>
      </c>
      <c r="B149" s="58"/>
      <c r="C149" s="59" t="s">
        <v>253</v>
      </c>
      <c r="D149" s="58" t="s">
        <v>199</v>
      </c>
      <c r="E149" s="58" t="s">
        <v>256</v>
      </c>
      <c r="F149" s="4">
        <v>1</v>
      </c>
      <c r="G149" s="22">
        <v>2276</v>
      </c>
      <c r="H149" s="6">
        <f t="shared" si="8"/>
        <v>2276</v>
      </c>
    </row>
    <row r="150" spans="1:8">
      <c r="A150" s="2">
        <f t="shared" si="9"/>
        <v>6</v>
      </c>
      <c r="B150" s="58"/>
      <c r="C150" s="59" t="s">
        <v>254</v>
      </c>
      <c r="D150" s="58" t="s">
        <v>199</v>
      </c>
      <c r="E150" s="58" t="s">
        <v>256</v>
      </c>
      <c r="F150" s="4">
        <v>1</v>
      </c>
      <c r="G150" s="22">
        <v>7445</v>
      </c>
      <c r="H150" s="6">
        <f t="shared" si="8"/>
        <v>7445</v>
      </c>
    </row>
    <row r="151" spans="1:8" ht="13.5" thickBot="1">
      <c r="A151" s="7" t="s">
        <v>11</v>
      </c>
      <c r="B151" s="8" t="s">
        <v>11</v>
      </c>
      <c r="C151" s="109" t="s">
        <v>11</v>
      </c>
      <c r="D151" s="10" t="s">
        <v>11</v>
      </c>
      <c r="E151" s="10" t="s">
        <v>11</v>
      </c>
      <c r="F151" s="10" t="s">
        <v>11</v>
      </c>
      <c r="G151" s="11" t="s">
        <v>11</v>
      </c>
      <c r="H151" s="11" t="s">
        <v>11</v>
      </c>
    </row>
    <row r="152" spans="1:8" ht="13.5" thickBot="1">
      <c r="A152" s="134" t="s">
        <v>17</v>
      </c>
      <c r="B152" s="134"/>
      <c r="C152" s="134"/>
      <c r="D152" s="134"/>
      <c r="E152" s="12"/>
      <c r="F152" s="13" t="s">
        <v>11</v>
      </c>
      <c r="G152" s="14" t="s">
        <v>11</v>
      </c>
      <c r="H152" s="15">
        <v>0</v>
      </c>
    </row>
    <row r="153" spans="1:8" ht="13.5" thickBot="1">
      <c r="A153" s="134" t="s">
        <v>16</v>
      </c>
      <c r="B153" s="134"/>
      <c r="C153" s="134"/>
      <c r="D153" s="134"/>
      <c r="E153" s="12"/>
      <c r="F153" s="13" t="s">
        <v>11</v>
      </c>
      <c r="G153" s="14" t="s">
        <v>11</v>
      </c>
      <c r="H153" s="15">
        <f>SUM(H144:H151)</f>
        <v>20866</v>
      </c>
    </row>
    <row r="154" spans="1:8" ht="13.5" thickBot="1">
      <c r="A154" s="134" t="s">
        <v>15</v>
      </c>
      <c r="B154" s="134"/>
      <c r="C154" s="134"/>
      <c r="D154" s="134"/>
      <c r="E154" s="12"/>
      <c r="F154" s="13" t="s">
        <v>11</v>
      </c>
      <c r="G154" s="14" t="s">
        <v>11</v>
      </c>
      <c r="H154" s="15">
        <f>SUM(H152:H153)</f>
        <v>20866</v>
      </c>
    </row>
    <row r="156" spans="1:8">
      <c r="A156" s="139" t="s">
        <v>492</v>
      </c>
      <c r="B156" s="140"/>
      <c r="C156" s="140"/>
      <c r="D156" s="140"/>
      <c r="E156" s="140"/>
      <c r="F156" s="140"/>
      <c r="G156" s="140"/>
      <c r="H156" s="141"/>
    </row>
    <row r="157" spans="1:8">
      <c r="A157" s="142"/>
      <c r="B157" s="143"/>
      <c r="C157" s="143"/>
      <c r="D157" s="143"/>
      <c r="E157" s="143"/>
      <c r="F157" s="143"/>
      <c r="G157" s="143"/>
      <c r="H157" s="144"/>
    </row>
    <row r="158" spans="1:8">
      <c r="A158" s="145" t="s">
        <v>82</v>
      </c>
      <c r="B158" s="146"/>
      <c r="C158" s="146"/>
      <c r="D158" s="146"/>
      <c r="E158" s="146"/>
      <c r="F158" s="146"/>
      <c r="G158" s="146"/>
      <c r="H158" s="147"/>
    </row>
    <row r="159" spans="1:8">
      <c r="A159" s="148"/>
      <c r="B159" s="149"/>
      <c r="C159" s="149"/>
      <c r="D159" s="149"/>
      <c r="E159" s="149"/>
      <c r="F159" s="149"/>
      <c r="G159" s="149"/>
      <c r="H159" s="150"/>
    </row>
    <row r="160" spans="1:8">
      <c r="A160" s="151" t="s">
        <v>453</v>
      </c>
      <c r="B160" s="152"/>
      <c r="C160" s="152"/>
      <c r="D160" s="152"/>
      <c r="E160" s="152"/>
      <c r="F160" s="152"/>
      <c r="G160" s="152"/>
      <c r="H160" s="153"/>
    </row>
    <row r="161" spans="1:8">
      <c r="A161" s="154"/>
      <c r="B161" s="155"/>
      <c r="C161" s="155"/>
      <c r="D161" s="155"/>
      <c r="E161" s="155"/>
      <c r="F161" s="155"/>
      <c r="G161" s="155"/>
      <c r="H161" s="156"/>
    </row>
    <row r="162" spans="1:8">
      <c r="A162" s="157"/>
      <c r="B162" s="158"/>
      <c r="C162" s="158"/>
      <c r="D162" s="158"/>
      <c r="E162" s="158"/>
      <c r="F162" s="158"/>
      <c r="G162" s="158"/>
      <c r="H162" s="159"/>
    </row>
    <row r="163" spans="1:8" ht="25.5">
      <c r="A163" s="23" t="s">
        <v>5</v>
      </c>
      <c r="B163" s="24" t="s">
        <v>6</v>
      </c>
      <c r="C163" s="24" t="s">
        <v>7</v>
      </c>
      <c r="D163" s="25" t="s">
        <v>199</v>
      </c>
      <c r="E163" s="24" t="s">
        <v>14</v>
      </c>
      <c r="F163" s="24" t="s">
        <v>8</v>
      </c>
      <c r="G163" s="24" t="s">
        <v>9</v>
      </c>
      <c r="H163" s="24" t="s">
        <v>10</v>
      </c>
    </row>
    <row r="164" spans="1:8">
      <c r="A164" s="2">
        <v>1</v>
      </c>
      <c r="B164" s="58"/>
      <c r="C164" s="59" t="s">
        <v>203</v>
      </c>
      <c r="D164" s="58" t="s">
        <v>199</v>
      </c>
      <c r="E164" s="58" t="s">
        <v>205</v>
      </c>
      <c r="F164" s="4">
        <v>1</v>
      </c>
      <c r="G164" s="22">
        <v>5099</v>
      </c>
      <c r="H164" s="6">
        <f>F164*G164</f>
        <v>5099</v>
      </c>
    </row>
    <row r="165" spans="1:8">
      <c r="A165" s="2">
        <f>A164+1</f>
        <v>2</v>
      </c>
      <c r="B165" s="58"/>
      <c r="C165" s="59" t="s">
        <v>204</v>
      </c>
      <c r="D165" s="58" t="s">
        <v>199</v>
      </c>
      <c r="E165" s="58" t="s">
        <v>205</v>
      </c>
      <c r="F165" s="4">
        <v>1</v>
      </c>
      <c r="G165" s="22">
        <v>2150</v>
      </c>
      <c r="H165" s="6">
        <f t="shared" ref="H165:H170" si="10">F165*G165</f>
        <v>2150</v>
      </c>
    </row>
    <row r="166" spans="1:8">
      <c r="A166" s="2">
        <f t="shared" ref="A166:A170" si="11">A165+1</f>
        <v>3</v>
      </c>
      <c r="B166" s="58"/>
      <c r="C166" s="59" t="s">
        <v>255</v>
      </c>
      <c r="D166" s="58" t="s">
        <v>199</v>
      </c>
      <c r="E166" s="58" t="s">
        <v>256</v>
      </c>
      <c r="F166" s="4">
        <v>1</v>
      </c>
      <c r="G166" s="22">
        <v>68.59</v>
      </c>
      <c r="H166" s="6">
        <f t="shared" si="10"/>
        <v>68.59</v>
      </c>
    </row>
    <row r="167" spans="1:8">
      <c r="A167" s="2">
        <f t="shared" si="11"/>
        <v>4</v>
      </c>
      <c r="B167" s="58"/>
      <c r="C167" s="59" t="s">
        <v>257</v>
      </c>
      <c r="D167" s="58" t="s">
        <v>199</v>
      </c>
      <c r="E167" s="58" t="s">
        <v>256</v>
      </c>
      <c r="F167" s="4">
        <v>1</v>
      </c>
      <c r="G167" s="22">
        <v>769.5</v>
      </c>
      <c r="H167" s="6">
        <f t="shared" si="10"/>
        <v>769.5</v>
      </c>
    </row>
    <row r="168" spans="1:8">
      <c r="A168" s="2">
        <f t="shared" si="11"/>
        <v>5</v>
      </c>
      <c r="B168" s="58"/>
      <c r="C168" s="59" t="s">
        <v>258</v>
      </c>
      <c r="D168" s="58" t="s">
        <v>199</v>
      </c>
      <c r="E168" s="58" t="s">
        <v>256</v>
      </c>
      <c r="F168" s="4">
        <v>1</v>
      </c>
      <c r="G168" s="22">
        <v>927.2</v>
      </c>
      <c r="H168" s="6">
        <f t="shared" si="10"/>
        <v>927.2</v>
      </c>
    </row>
    <row r="169" spans="1:8">
      <c r="A169" s="2">
        <f t="shared" si="11"/>
        <v>6</v>
      </c>
      <c r="B169" s="58"/>
      <c r="C169" s="59" t="s">
        <v>259</v>
      </c>
      <c r="D169" s="58" t="s">
        <v>199</v>
      </c>
      <c r="E169" s="58" t="s">
        <v>256</v>
      </c>
      <c r="F169" s="4">
        <v>1</v>
      </c>
      <c r="G169" s="22">
        <v>3591</v>
      </c>
      <c r="H169" s="6">
        <f t="shared" si="10"/>
        <v>3591</v>
      </c>
    </row>
    <row r="170" spans="1:8">
      <c r="A170" s="2">
        <f t="shared" si="11"/>
        <v>7</v>
      </c>
      <c r="B170" s="58"/>
      <c r="C170" s="59" t="s">
        <v>260</v>
      </c>
      <c r="D170" s="58" t="s">
        <v>199</v>
      </c>
      <c r="E170" s="58" t="s">
        <v>256</v>
      </c>
      <c r="F170" s="4">
        <v>1</v>
      </c>
      <c r="G170" s="22">
        <v>470.25</v>
      </c>
      <c r="H170" s="6">
        <f t="shared" si="10"/>
        <v>470.25</v>
      </c>
    </row>
    <row r="171" spans="1:8" ht="13.5" thickBot="1">
      <c r="A171" s="7" t="s">
        <v>11</v>
      </c>
      <c r="B171" s="8" t="s">
        <v>11</v>
      </c>
      <c r="C171" s="109" t="s">
        <v>11</v>
      </c>
      <c r="D171" s="10" t="s">
        <v>11</v>
      </c>
      <c r="E171" s="10" t="s">
        <v>11</v>
      </c>
      <c r="F171" s="10" t="s">
        <v>11</v>
      </c>
      <c r="G171" s="11" t="s">
        <v>11</v>
      </c>
      <c r="H171" s="11" t="s">
        <v>11</v>
      </c>
    </row>
    <row r="172" spans="1:8" ht="13.5" thickBot="1">
      <c r="A172" s="134" t="s">
        <v>17</v>
      </c>
      <c r="B172" s="134"/>
      <c r="C172" s="134"/>
      <c r="D172" s="134"/>
      <c r="E172" s="12"/>
      <c r="F172" s="13" t="s">
        <v>11</v>
      </c>
      <c r="G172" s="14" t="s">
        <v>11</v>
      </c>
      <c r="H172" s="15">
        <v>0</v>
      </c>
    </row>
    <row r="173" spans="1:8" ht="13.5" thickBot="1">
      <c r="A173" s="134" t="s">
        <v>16</v>
      </c>
      <c r="B173" s="134"/>
      <c r="C173" s="134"/>
      <c r="D173" s="134"/>
      <c r="E173" s="12"/>
      <c r="F173" s="13" t="s">
        <v>11</v>
      </c>
      <c r="G173" s="14" t="s">
        <v>11</v>
      </c>
      <c r="H173" s="15">
        <f>SUM(H163:H171)</f>
        <v>13075.54</v>
      </c>
    </row>
    <row r="174" spans="1:8" ht="13.5" thickBot="1">
      <c r="A174" s="134" t="s">
        <v>15</v>
      </c>
      <c r="B174" s="134"/>
      <c r="C174" s="134"/>
      <c r="D174" s="134"/>
      <c r="E174" s="12"/>
      <c r="F174" s="13" t="s">
        <v>11</v>
      </c>
      <c r="G174" s="14" t="s">
        <v>11</v>
      </c>
      <c r="H174" s="15">
        <f>SUM(H172:H173)</f>
        <v>13075.54</v>
      </c>
    </row>
    <row r="176" spans="1:8">
      <c r="A176" s="139" t="s">
        <v>493</v>
      </c>
      <c r="B176" s="140"/>
      <c r="C176" s="140"/>
      <c r="D176" s="140"/>
      <c r="E176" s="140"/>
      <c r="F176" s="140"/>
      <c r="G176" s="140"/>
      <c r="H176" s="141"/>
    </row>
    <row r="177" spans="1:8">
      <c r="A177" s="142"/>
      <c r="B177" s="143"/>
      <c r="C177" s="143"/>
      <c r="D177" s="143"/>
      <c r="E177" s="143"/>
      <c r="F177" s="143"/>
      <c r="G177" s="143"/>
      <c r="H177" s="144"/>
    </row>
    <row r="178" spans="1:8">
      <c r="A178" s="145" t="s">
        <v>82</v>
      </c>
      <c r="B178" s="146"/>
      <c r="C178" s="146"/>
      <c r="D178" s="146"/>
      <c r="E178" s="146"/>
      <c r="F178" s="146"/>
      <c r="G178" s="146"/>
      <c r="H178" s="147"/>
    </row>
    <row r="179" spans="1:8">
      <c r="A179" s="148"/>
      <c r="B179" s="149"/>
      <c r="C179" s="149"/>
      <c r="D179" s="149"/>
      <c r="E179" s="149"/>
      <c r="F179" s="149"/>
      <c r="G179" s="149"/>
      <c r="H179" s="150"/>
    </row>
    <row r="180" spans="1:8">
      <c r="A180" s="151" t="s">
        <v>453</v>
      </c>
      <c r="B180" s="152"/>
      <c r="C180" s="152"/>
      <c r="D180" s="152"/>
      <c r="E180" s="152"/>
      <c r="F180" s="152"/>
      <c r="G180" s="152"/>
      <c r="H180" s="153"/>
    </row>
    <row r="181" spans="1:8">
      <c r="A181" s="154"/>
      <c r="B181" s="155"/>
      <c r="C181" s="155"/>
      <c r="D181" s="155"/>
      <c r="E181" s="155"/>
      <c r="F181" s="155"/>
      <c r="G181" s="155"/>
      <c r="H181" s="156"/>
    </row>
    <row r="182" spans="1:8">
      <c r="A182" s="157"/>
      <c r="B182" s="158"/>
      <c r="C182" s="158"/>
      <c r="D182" s="158"/>
      <c r="E182" s="158"/>
      <c r="F182" s="158"/>
      <c r="G182" s="158"/>
      <c r="H182" s="159"/>
    </row>
    <row r="183" spans="1:8" ht="25.5">
      <c r="A183" s="23" t="s">
        <v>5</v>
      </c>
      <c r="B183" s="24" t="s">
        <v>6</v>
      </c>
      <c r="C183" s="24" t="s">
        <v>7</v>
      </c>
      <c r="D183" s="25" t="s">
        <v>199</v>
      </c>
      <c r="E183" s="24" t="s">
        <v>14</v>
      </c>
      <c r="F183" s="24" t="s">
        <v>8</v>
      </c>
      <c r="G183" s="24" t="s">
        <v>9</v>
      </c>
      <c r="H183" s="24" t="s">
        <v>10</v>
      </c>
    </row>
    <row r="184" spans="1:8">
      <c r="A184" s="2">
        <v>1</v>
      </c>
      <c r="B184" s="58"/>
      <c r="C184" s="59" t="s">
        <v>261</v>
      </c>
      <c r="D184" s="58" t="s">
        <v>199</v>
      </c>
      <c r="E184" s="58" t="s">
        <v>256</v>
      </c>
      <c r="F184" s="4">
        <v>1</v>
      </c>
      <c r="G184" s="22">
        <v>15930</v>
      </c>
      <c r="H184" s="6">
        <f>F184*G184</f>
        <v>15930</v>
      </c>
    </row>
    <row r="185" spans="1:8">
      <c r="A185" s="2">
        <f>A184+1</f>
        <v>2</v>
      </c>
      <c r="B185" s="58"/>
      <c r="C185" s="59" t="s">
        <v>203</v>
      </c>
      <c r="D185" s="58" t="s">
        <v>199</v>
      </c>
      <c r="E185" s="58" t="s">
        <v>205</v>
      </c>
      <c r="F185" s="4">
        <v>1</v>
      </c>
      <c r="G185" s="22">
        <v>5099</v>
      </c>
      <c r="H185" s="6">
        <f t="shared" ref="H185:H186" si="12">F185*G185</f>
        <v>5099</v>
      </c>
    </row>
    <row r="186" spans="1:8">
      <c r="A186" s="2">
        <f t="shared" ref="A186" si="13">A185+1</f>
        <v>3</v>
      </c>
      <c r="B186" s="58"/>
      <c r="C186" s="59" t="s">
        <v>204</v>
      </c>
      <c r="D186" s="58" t="s">
        <v>199</v>
      </c>
      <c r="E186" s="58" t="s">
        <v>205</v>
      </c>
      <c r="F186" s="4">
        <v>1</v>
      </c>
      <c r="G186" s="22">
        <v>2150</v>
      </c>
      <c r="H186" s="6">
        <f t="shared" si="12"/>
        <v>2150</v>
      </c>
    </row>
    <row r="187" spans="1:8" ht="13.5" thickBot="1">
      <c r="A187" s="7" t="s">
        <v>11</v>
      </c>
      <c r="B187" s="8" t="s">
        <v>11</v>
      </c>
      <c r="C187" s="109" t="s">
        <v>11</v>
      </c>
      <c r="D187" s="10" t="s">
        <v>11</v>
      </c>
      <c r="E187" s="10" t="s">
        <v>11</v>
      </c>
      <c r="F187" s="10" t="s">
        <v>11</v>
      </c>
      <c r="G187" s="11" t="s">
        <v>11</v>
      </c>
      <c r="H187" s="11" t="s">
        <v>11</v>
      </c>
    </row>
    <row r="188" spans="1:8" ht="13.5" thickBot="1">
      <c r="A188" s="134" t="s">
        <v>17</v>
      </c>
      <c r="B188" s="134"/>
      <c r="C188" s="134"/>
      <c r="D188" s="134"/>
      <c r="E188" s="12"/>
      <c r="F188" s="13" t="s">
        <v>11</v>
      </c>
      <c r="G188" s="14" t="s">
        <v>11</v>
      </c>
      <c r="H188" s="15">
        <v>0</v>
      </c>
    </row>
    <row r="189" spans="1:8" ht="13.5" thickBot="1">
      <c r="A189" s="134" t="s">
        <v>16</v>
      </c>
      <c r="B189" s="134"/>
      <c r="C189" s="134"/>
      <c r="D189" s="134"/>
      <c r="E189" s="12"/>
      <c r="F189" s="13" t="s">
        <v>11</v>
      </c>
      <c r="G189" s="14" t="s">
        <v>11</v>
      </c>
      <c r="H189" s="15">
        <f>SUM(H183:H187)</f>
        <v>23179</v>
      </c>
    </row>
    <row r="190" spans="1:8" ht="13.5" thickBot="1">
      <c r="A190" s="134" t="s">
        <v>15</v>
      </c>
      <c r="B190" s="134"/>
      <c r="C190" s="134"/>
      <c r="D190" s="134"/>
      <c r="E190" s="12"/>
      <c r="F190" s="13" t="s">
        <v>11</v>
      </c>
      <c r="G190" s="14" t="s">
        <v>11</v>
      </c>
      <c r="H190" s="15">
        <f>SUM(H188:H189)</f>
        <v>23179</v>
      </c>
    </row>
    <row r="192" spans="1:8">
      <c r="A192" s="139" t="s">
        <v>494</v>
      </c>
      <c r="B192" s="140"/>
      <c r="C192" s="140"/>
      <c r="D192" s="140"/>
      <c r="E192" s="140"/>
      <c r="F192" s="140"/>
      <c r="G192" s="140"/>
      <c r="H192" s="141"/>
    </row>
    <row r="193" spans="1:8">
      <c r="A193" s="142"/>
      <c r="B193" s="143"/>
      <c r="C193" s="143"/>
      <c r="D193" s="143"/>
      <c r="E193" s="143"/>
      <c r="F193" s="143"/>
      <c r="G193" s="143"/>
      <c r="H193" s="144"/>
    </row>
    <row r="194" spans="1:8">
      <c r="A194" s="145" t="s">
        <v>82</v>
      </c>
      <c r="B194" s="146"/>
      <c r="C194" s="146"/>
      <c r="D194" s="146"/>
      <c r="E194" s="146"/>
      <c r="F194" s="146"/>
      <c r="G194" s="146"/>
      <c r="H194" s="147"/>
    </row>
    <row r="195" spans="1:8">
      <c r="A195" s="148"/>
      <c r="B195" s="149"/>
      <c r="C195" s="149"/>
      <c r="D195" s="149"/>
      <c r="E195" s="149"/>
      <c r="F195" s="149"/>
      <c r="G195" s="149"/>
      <c r="H195" s="150"/>
    </row>
    <row r="196" spans="1:8">
      <c r="A196" s="151" t="s">
        <v>453</v>
      </c>
      <c r="B196" s="152"/>
      <c r="C196" s="152"/>
      <c r="D196" s="152"/>
      <c r="E196" s="152"/>
      <c r="F196" s="152"/>
      <c r="G196" s="152"/>
      <c r="H196" s="153"/>
    </row>
    <row r="197" spans="1:8">
      <c r="A197" s="154"/>
      <c r="B197" s="155"/>
      <c r="C197" s="155"/>
      <c r="D197" s="155"/>
      <c r="E197" s="155"/>
      <c r="F197" s="155"/>
      <c r="G197" s="155"/>
      <c r="H197" s="156"/>
    </row>
    <row r="198" spans="1:8">
      <c r="A198" s="157"/>
      <c r="B198" s="158"/>
      <c r="C198" s="158"/>
      <c r="D198" s="158"/>
      <c r="E198" s="158"/>
      <c r="F198" s="158"/>
      <c r="G198" s="158"/>
      <c r="H198" s="159"/>
    </row>
    <row r="199" spans="1:8" ht="25.5">
      <c r="A199" s="23" t="s">
        <v>5</v>
      </c>
      <c r="B199" s="24" t="s">
        <v>6</v>
      </c>
      <c r="C199" s="24" t="s">
        <v>7</v>
      </c>
      <c r="D199" s="25" t="s">
        <v>199</v>
      </c>
      <c r="E199" s="24" t="s">
        <v>14</v>
      </c>
      <c r="F199" s="24" t="s">
        <v>8</v>
      </c>
      <c r="G199" s="24" t="s">
        <v>9</v>
      </c>
      <c r="H199" s="24" t="s">
        <v>10</v>
      </c>
    </row>
    <row r="200" spans="1:8">
      <c r="A200" s="2">
        <v>1</v>
      </c>
      <c r="B200" s="58"/>
      <c r="C200" s="59" t="s">
        <v>262</v>
      </c>
      <c r="D200" s="58" t="s">
        <v>199</v>
      </c>
      <c r="E200" s="58" t="s">
        <v>256</v>
      </c>
      <c r="F200" s="4">
        <v>1</v>
      </c>
      <c r="G200" s="22">
        <v>38500</v>
      </c>
      <c r="H200" s="6">
        <f>F200*G200</f>
        <v>38500</v>
      </c>
    </row>
    <row r="201" spans="1:8">
      <c r="A201" s="2">
        <f>A200+1</f>
        <v>2</v>
      </c>
      <c r="B201" s="58"/>
      <c r="C201" s="59" t="s">
        <v>263</v>
      </c>
      <c r="D201" s="58" t="s">
        <v>199</v>
      </c>
      <c r="E201" s="58" t="s">
        <v>256</v>
      </c>
      <c r="F201" s="4">
        <v>1</v>
      </c>
      <c r="G201" s="22">
        <v>43267.5</v>
      </c>
      <c r="H201" s="6">
        <f t="shared" ref="H201:H203" si="14">F201*G201</f>
        <v>43267.5</v>
      </c>
    </row>
    <row r="202" spans="1:8">
      <c r="A202" s="2">
        <f t="shared" ref="A202:A203" si="15">A201+1</f>
        <v>3</v>
      </c>
      <c r="B202" s="58"/>
      <c r="C202" s="59" t="s">
        <v>203</v>
      </c>
      <c r="D202" s="58" t="s">
        <v>199</v>
      </c>
      <c r="E202" s="58" t="s">
        <v>205</v>
      </c>
      <c r="F202" s="4">
        <v>1</v>
      </c>
      <c r="G202" s="22">
        <v>5099</v>
      </c>
      <c r="H202" s="6">
        <f t="shared" si="14"/>
        <v>5099</v>
      </c>
    </row>
    <row r="203" spans="1:8">
      <c r="A203" s="2">
        <f t="shared" si="15"/>
        <v>4</v>
      </c>
      <c r="B203" s="58"/>
      <c r="C203" s="59" t="s">
        <v>204</v>
      </c>
      <c r="D203" s="58" t="s">
        <v>199</v>
      </c>
      <c r="E203" s="58" t="s">
        <v>205</v>
      </c>
      <c r="F203" s="4">
        <v>1</v>
      </c>
      <c r="G203" s="22">
        <v>2150</v>
      </c>
      <c r="H203" s="6">
        <f t="shared" si="14"/>
        <v>2150</v>
      </c>
    </row>
    <row r="204" spans="1:8" ht="13.5" thickBot="1">
      <c r="A204" s="7" t="s">
        <v>11</v>
      </c>
      <c r="B204" s="8" t="s">
        <v>11</v>
      </c>
      <c r="C204" s="109" t="s">
        <v>11</v>
      </c>
      <c r="D204" s="10" t="s">
        <v>11</v>
      </c>
      <c r="E204" s="10" t="s">
        <v>11</v>
      </c>
      <c r="F204" s="10" t="s">
        <v>11</v>
      </c>
      <c r="G204" s="11" t="s">
        <v>11</v>
      </c>
      <c r="H204" s="11" t="s">
        <v>11</v>
      </c>
    </row>
    <row r="205" spans="1:8" ht="13.5" thickBot="1">
      <c r="A205" s="134" t="s">
        <v>17</v>
      </c>
      <c r="B205" s="134"/>
      <c r="C205" s="134"/>
      <c r="D205" s="134"/>
      <c r="E205" s="12"/>
      <c r="F205" s="13" t="s">
        <v>11</v>
      </c>
      <c r="G205" s="14" t="s">
        <v>11</v>
      </c>
      <c r="H205" s="15">
        <v>0</v>
      </c>
    </row>
    <row r="206" spans="1:8" ht="13.5" thickBot="1">
      <c r="A206" s="134" t="s">
        <v>16</v>
      </c>
      <c r="B206" s="134"/>
      <c r="C206" s="134"/>
      <c r="D206" s="134"/>
      <c r="E206" s="12"/>
      <c r="F206" s="13" t="s">
        <v>11</v>
      </c>
      <c r="G206" s="14" t="s">
        <v>11</v>
      </c>
      <c r="H206" s="15">
        <f>SUM(H199:H204)</f>
        <v>89016.5</v>
      </c>
    </row>
    <row r="207" spans="1:8" ht="13.5" thickBot="1">
      <c r="A207" s="134" t="s">
        <v>15</v>
      </c>
      <c r="B207" s="134"/>
      <c r="C207" s="134"/>
      <c r="D207" s="134"/>
      <c r="E207" s="12"/>
      <c r="F207" s="13" t="s">
        <v>11</v>
      </c>
      <c r="G207" s="14" t="s">
        <v>11</v>
      </c>
      <c r="H207" s="15">
        <f>SUM(H205:H206)</f>
        <v>89016.5</v>
      </c>
    </row>
    <row r="209" spans="1:8">
      <c r="A209" s="137" t="s">
        <v>495</v>
      </c>
      <c r="B209" s="137"/>
      <c r="C209" s="137"/>
      <c r="D209" s="137"/>
      <c r="E209" s="137"/>
      <c r="F209" s="137"/>
      <c r="G209" s="137"/>
      <c r="H209" s="137"/>
    </row>
    <row r="210" spans="1:8">
      <c r="A210" s="137"/>
      <c r="B210" s="137"/>
      <c r="C210" s="137"/>
      <c r="D210" s="137"/>
      <c r="E210" s="137"/>
      <c r="F210" s="137"/>
      <c r="G210" s="137"/>
      <c r="H210" s="137"/>
    </row>
    <row r="211" spans="1:8">
      <c r="A211" s="138" t="s">
        <v>435</v>
      </c>
      <c r="B211" s="138"/>
      <c r="C211" s="138"/>
      <c r="D211" s="138"/>
      <c r="E211" s="138"/>
      <c r="F211" s="138"/>
      <c r="G211" s="138"/>
      <c r="H211" s="138"/>
    </row>
    <row r="212" spans="1:8">
      <c r="A212" s="138"/>
      <c r="B212" s="138"/>
      <c r="C212" s="138"/>
      <c r="D212" s="138"/>
      <c r="E212" s="138"/>
      <c r="F212" s="138"/>
      <c r="G212" s="138"/>
      <c r="H212" s="138"/>
    </row>
    <row r="213" spans="1:8">
      <c r="A213" s="135" t="s">
        <v>436</v>
      </c>
      <c r="B213" s="135"/>
      <c r="C213" s="135"/>
      <c r="D213" s="135"/>
      <c r="E213" s="135"/>
      <c r="F213" s="135"/>
      <c r="G213" s="135"/>
      <c r="H213" s="135"/>
    </row>
    <row r="214" spans="1:8">
      <c r="A214" s="135"/>
      <c r="B214" s="135"/>
      <c r="C214" s="135"/>
      <c r="D214" s="135"/>
      <c r="E214" s="135"/>
      <c r="F214" s="135"/>
      <c r="G214" s="135"/>
      <c r="H214" s="135"/>
    </row>
    <row r="215" spans="1:8">
      <c r="A215" s="136"/>
      <c r="B215" s="136"/>
      <c r="C215" s="136"/>
      <c r="D215" s="136"/>
      <c r="E215" s="136"/>
      <c r="F215" s="136"/>
      <c r="G215" s="136"/>
      <c r="H215" s="136"/>
    </row>
    <row r="216" spans="1:8" ht="25.5">
      <c r="A216" s="23" t="s">
        <v>5</v>
      </c>
      <c r="B216" s="24" t="s">
        <v>6</v>
      </c>
      <c r="C216" s="24" t="s">
        <v>7</v>
      </c>
      <c r="D216" s="25" t="s">
        <v>437</v>
      </c>
      <c r="E216" s="24" t="s">
        <v>14</v>
      </c>
      <c r="F216" s="24" t="s">
        <v>8</v>
      </c>
      <c r="G216" s="24" t="s">
        <v>9</v>
      </c>
      <c r="H216" s="24" t="s">
        <v>10</v>
      </c>
    </row>
    <row r="217" spans="1:8">
      <c r="A217" s="2">
        <v>1</v>
      </c>
      <c r="B217" s="58"/>
      <c r="C217" s="59" t="s">
        <v>438</v>
      </c>
      <c r="D217" s="58" t="s">
        <v>437</v>
      </c>
      <c r="E217" s="58" t="s">
        <v>439</v>
      </c>
      <c r="F217" s="4">
        <v>1</v>
      </c>
      <c r="G217" s="22">
        <v>2330</v>
      </c>
      <c r="H217" s="6">
        <f>G217*F217</f>
        <v>2330</v>
      </c>
    </row>
    <row r="218" spans="1:8">
      <c r="A218" s="2">
        <v>2</v>
      </c>
      <c r="B218" s="58"/>
      <c r="C218" s="59" t="s">
        <v>440</v>
      </c>
      <c r="D218" s="58" t="s">
        <v>437</v>
      </c>
      <c r="E218" s="58" t="s">
        <v>439</v>
      </c>
      <c r="F218" s="4">
        <v>1</v>
      </c>
      <c r="G218" s="22">
        <v>1898.65</v>
      </c>
      <c r="H218" s="6">
        <f t="shared" ref="H218:H231" si="16">G218*F218</f>
        <v>1898.65</v>
      </c>
    </row>
    <row r="219" spans="1:8">
      <c r="A219" s="2">
        <v>3</v>
      </c>
      <c r="B219" s="58"/>
      <c r="C219" s="59" t="s">
        <v>441</v>
      </c>
      <c r="D219" s="58" t="s">
        <v>437</v>
      </c>
      <c r="E219" s="58" t="s">
        <v>439</v>
      </c>
      <c r="F219" s="4">
        <v>1</v>
      </c>
      <c r="G219" s="22">
        <v>790</v>
      </c>
      <c r="H219" s="6">
        <f t="shared" si="16"/>
        <v>790</v>
      </c>
    </row>
    <row r="220" spans="1:8">
      <c r="A220" s="2">
        <v>4</v>
      </c>
      <c r="B220" s="58"/>
      <c r="C220" s="59" t="s">
        <v>203</v>
      </c>
      <c r="D220" s="58" t="s">
        <v>437</v>
      </c>
      <c r="E220" s="58" t="s">
        <v>205</v>
      </c>
      <c r="F220" s="4">
        <v>1</v>
      </c>
      <c r="G220" s="22">
        <v>5099</v>
      </c>
      <c r="H220" s="6">
        <f t="shared" si="16"/>
        <v>5099</v>
      </c>
    </row>
    <row r="221" spans="1:8">
      <c r="A221" s="2">
        <v>5</v>
      </c>
      <c r="B221" s="58"/>
      <c r="C221" s="59" t="s">
        <v>204</v>
      </c>
      <c r="D221" s="58" t="s">
        <v>437</v>
      </c>
      <c r="E221" s="58" t="s">
        <v>205</v>
      </c>
      <c r="F221" s="4">
        <v>1</v>
      </c>
      <c r="G221" s="22">
        <v>2150</v>
      </c>
      <c r="H221" s="6">
        <f t="shared" si="16"/>
        <v>2150</v>
      </c>
    </row>
    <row r="222" spans="1:8">
      <c r="A222" s="2">
        <v>6</v>
      </c>
      <c r="B222" s="58"/>
      <c r="C222" s="59" t="s">
        <v>442</v>
      </c>
      <c r="D222" s="58" t="s">
        <v>437</v>
      </c>
      <c r="E222" s="58" t="s">
        <v>439</v>
      </c>
      <c r="F222" s="4">
        <v>1</v>
      </c>
      <c r="G222" s="22">
        <v>2500</v>
      </c>
      <c r="H222" s="6">
        <f t="shared" si="16"/>
        <v>2500</v>
      </c>
    </row>
    <row r="223" spans="1:8">
      <c r="A223" s="2">
        <v>7</v>
      </c>
      <c r="B223" s="58"/>
      <c r="C223" s="59" t="s">
        <v>443</v>
      </c>
      <c r="D223" s="58" t="s">
        <v>437</v>
      </c>
      <c r="E223" s="58" t="s">
        <v>439</v>
      </c>
      <c r="F223" s="4">
        <v>1</v>
      </c>
      <c r="G223" s="22">
        <v>1400</v>
      </c>
      <c r="H223" s="6">
        <f t="shared" si="16"/>
        <v>1400</v>
      </c>
    </row>
    <row r="224" spans="1:8">
      <c r="A224" s="2">
        <v>8</v>
      </c>
      <c r="B224" s="58"/>
      <c r="C224" s="59" t="s">
        <v>444</v>
      </c>
      <c r="D224" s="58" t="s">
        <v>437</v>
      </c>
      <c r="E224" s="58" t="s">
        <v>439</v>
      </c>
      <c r="F224" s="4">
        <v>1</v>
      </c>
      <c r="G224" s="22">
        <v>2000</v>
      </c>
      <c r="H224" s="6">
        <f t="shared" si="16"/>
        <v>2000</v>
      </c>
    </row>
    <row r="225" spans="1:8">
      <c r="A225" s="2">
        <v>9</v>
      </c>
      <c r="B225" s="58"/>
      <c r="C225" s="59" t="s">
        <v>445</v>
      </c>
      <c r="D225" s="58" t="s">
        <v>437</v>
      </c>
      <c r="E225" s="58" t="s">
        <v>446</v>
      </c>
      <c r="F225" s="4">
        <v>5</v>
      </c>
      <c r="G225" s="22">
        <v>1616</v>
      </c>
      <c r="H225" s="6">
        <f t="shared" si="16"/>
        <v>8080</v>
      </c>
    </row>
    <row r="226" spans="1:8">
      <c r="A226" s="2">
        <v>10</v>
      </c>
      <c r="B226" s="58"/>
      <c r="C226" s="59" t="s">
        <v>447</v>
      </c>
      <c r="D226" s="58" t="s">
        <v>437</v>
      </c>
      <c r="E226" s="58" t="s">
        <v>446</v>
      </c>
      <c r="F226" s="4">
        <v>1</v>
      </c>
      <c r="G226" s="22">
        <v>9600</v>
      </c>
      <c r="H226" s="6">
        <f t="shared" si="16"/>
        <v>9600</v>
      </c>
    </row>
    <row r="227" spans="1:8">
      <c r="A227" s="2">
        <v>11</v>
      </c>
      <c r="B227" s="58"/>
      <c r="C227" s="59" t="s">
        <v>448</v>
      </c>
      <c r="D227" s="58" t="s">
        <v>437</v>
      </c>
      <c r="E227" s="58" t="s">
        <v>446</v>
      </c>
      <c r="F227" s="4">
        <v>3</v>
      </c>
      <c r="G227" s="22">
        <v>1781.75</v>
      </c>
      <c r="H227" s="6">
        <f t="shared" si="16"/>
        <v>5345.25</v>
      </c>
    </row>
    <row r="228" spans="1:8">
      <c r="A228" s="2">
        <v>12</v>
      </c>
      <c r="B228" s="58"/>
      <c r="C228" s="59" t="s">
        <v>449</v>
      </c>
      <c r="D228" s="58" t="s">
        <v>437</v>
      </c>
      <c r="E228" s="58" t="s">
        <v>446</v>
      </c>
      <c r="F228" s="4">
        <v>1</v>
      </c>
      <c r="G228" s="22">
        <v>1300</v>
      </c>
      <c r="H228" s="6">
        <f t="shared" si="16"/>
        <v>1300</v>
      </c>
    </row>
    <row r="229" spans="1:8">
      <c r="A229" s="2">
        <v>13</v>
      </c>
      <c r="B229" s="58"/>
      <c r="C229" s="59" t="s">
        <v>450</v>
      </c>
      <c r="D229" s="58" t="s">
        <v>437</v>
      </c>
      <c r="E229" s="58" t="s">
        <v>446</v>
      </c>
      <c r="F229" s="4">
        <v>2</v>
      </c>
      <c r="G229" s="22">
        <v>1200</v>
      </c>
      <c r="H229" s="6">
        <f t="shared" si="16"/>
        <v>2400</v>
      </c>
    </row>
    <row r="230" spans="1:8" ht="153">
      <c r="A230" s="2"/>
      <c r="B230" s="58"/>
      <c r="C230" s="59" t="s">
        <v>451</v>
      </c>
      <c r="D230" s="58" t="s">
        <v>484</v>
      </c>
      <c r="E230" s="58" t="s">
        <v>439</v>
      </c>
      <c r="F230" s="4">
        <v>1</v>
      </c>
      <c r="G230" s="22">
        <v>7000</v>
      </c>
      <c r="H230" s="6">
        <f t="shared" si="16"/>
        <v>7000</v>
      </c>
    </row>
    <row r="231" spans="1:8" ht="127.5">
      <c r="A231" s="2"/>
      <c r="B231" s="58"/>
      <c r="C231" s="59" t="s">
        <v>452</v>
      </c>
      <c r="D231" s="58" t="s">
        <v>484</v>
      </c>
      <c r="E231" s="58" t="s">
        <v>439</v>
      </c>
      <c r="F231" s="4">
        <v>1</v>
      </c>
      <c r="G231" s="22">
        <v>2000</v>
      </c>
      <c r="H231" s="6">
        <f t="shared" si="16"/>
        <v>2000</v>
      </c>
    </row>
    <row r="232" spans="1:8" ht="13.5" thickBot="1">
      <c r="A232" s="2" t="s">
        <v>11</v>
      </c>
      <c r="B232" s="58" t="s">
        <v>11</v>
      </c>
      <c r="C232" s="59" t="s">
        <v>11</v>
      </c>
      <c r="D232" s="58" t="s">
        <v>11</v>
      </c>
      <c r="E232" s="58" t="s">
        <v>11</v>
      </c>
      <c r="F232" s="4" t="s">
        <v>11</v>
      </c>
      <c r="G232" s="22" t="s">
        <v>11</v>
      </c>
      <c r="H232" s="6" t="s">
        <v>11</v>
      </c>
    </row>
    <row r="233" spans="1:8" ht="13.5" thickBot="1">
      <c r="A233" s="134" t="s">
        <v>17</v>
      </c>
      <c r="B233" s="134"/>
      <c r="C233" s="134"/>
      <c r="D233" s="134"/>
      <c r="E233" s="12"/>
      <c r="F233" s="13" t="s">
        <v>11</v>
      </c>
      <c r="G233" s="14" t="s">
        <v>11</v>
      </c>
      <c r="H233" s="15">
        <v>0</v>
      </c>
    </row>
    <row r="234" spans="1:8" ht="13.5" thickBot="1">
      <c r="A234" s="134" t="s">
        <v>16</v>
      </c>
      <c r="B234" s="134"/>
      <c r="C234" s="134"/>
      <c r="D234" s="134"/>
      <c r="E234" s="12"/>
      <c r="F234" s="13" t="s">
        <v>11</v>
      </c>
      <c r="G234" s="14" t="s">
        <v>11</v>
      </c>
      <c r="H234" s="15">
        <f>SUM(H216:H232)</f>
        <v>53892.9</v>
      </c>
    </row>
    <row r="235" spans="1:8" ht="13.5" thickBot="1">
      <c r="A235" s="134" t="s">
        <v>15</v>
      </c>
      <c r="B235" s="134"/>
      <c r="C235" s="134"/>
      <c r="D235" s="134"/>
      <c r="E235" s="12"/>
      <c r="F235" s="13" t="s">
        <v>11</v>
      </c>
      <c r="G235" s="14" t="s">
        <v>11</v>
      </c>
      <c r="H235" s="15">
        <f>SUM(H233:H234)</f>
        <v>53892.9</v>
      </c>
    </row>
    <row r="237" spans="1:8">
      <c r="A237" s="124" t="s">
        <v>496</v>
      </c>
      <c r="B237" s="125"/>
      <c r="C237" s="125"/>
      <c r="D237" s="125"/>
      <c r="E237" s="125"/>
      <c r="F237" s="125"/>
      <c r="G237" s="125"/>
      <c r="H237" s="126"/>
    </row>
    <row r="238" spans="1:8">
      <c r="A238" s="127"/>
      <c r="B238" s="128"/>
      <c r="C238" s="128"/>
      <c r="D238" s="128"/>
      <c r="E238" s="128"/>
      <c r="F238" s="128"/>
      <c r="G238" s="128"/>
      <c r="H238" s="129"/>
    </row>
    <row r="239" spans="1:8">
      <c r="A239" s="132" t="s">
        <v>454</v>
      </c>
      <c r="B239" s="125"/>
      <c r="C239" s="125"/>
      <c r="D239" s="125"/>
      <c r="E239" s="125"/>
      <c r="F239" s="125"/>
      <c r="G239" s="125"/>
      <c r="H239" s="126"/>
    </row>
    <row r="240" spans="1:8">
      <c r="A240" s="127"/>
      <c r="B240" s="128"/>
      <c r="C240" s="128"/>
      <c r="D240" s="128"/>
      <c r="E240" s="128"/>
      <c r="F240" s="128"/>
      <c r="G240" s="128"/>
      <c r="H240" s="129"/>
    </row>
    <row r="241" spans="1:8">
      <c r="A241" s="133" t="s">
        <v>455</v>
      </c>
      <c r="B241" s="125"/>
      <c r="C241" s="125"/>
      <c r="D241" s="125"/>
      <c r="E241" s="125"/>
      <c r="F241" s="125"/>
      <c r="G241" s="125"/>
      <c r="H241" s="126"/>
    </row>
    <row r="242" spans="1:8">
      <c r="A242" s="127"/>
      <c r="B242" s="128"/>
      <c r="C242" s="128"/>
      <c r="D242" s="128"/>
      <c r="E242" s="128"/>
      <c r="F242" s="128"/>
      <c r="G242" s="128"/>
      <c r="H242" s="129"/>
    </row>
    <row r="243" spans="1:8">
      <c r="A243" s="118"/>
      <c r="B243" s="119"/>
      <c r="C243" s="119"/>
      <c r="D243" s="119"/>
      <c r="E243" s="119"/>
      <c r="F243" s="119"/>
      <c r="G243" s="119"/>
      <c r="H243" s="120"/>
    </row>
    <row r="244" spans="1:8" ht="25.5">
      <c r="A244" s="72" t="s">
        <v>5</v>
      </c>
      <c r="B244" s="73" t="s">
        <v>6</v>
      </c>
      <c r="C244" s="73" t="s">
        <v>7</v>
      </c>
      <c r="D244" s="74" t="s">
        <v>437</v>
      </c>
      <c r="E244" s="73" t="s">
        <v>14</v>
      </c>
      <c r="F244" s="73" t="s">
        <v>8</v>
      </c>
      <c r="G244" s="73" t="s">
        <v>9</v>
      </c>
      <c r="H244" s="73" t="s">
        <v>10</v>
      </c>
    </row>
    <row r="245" spans="1:8" ht="114.75">
      <c r="A245" s="75">
        <v>1</v>
      </c>
      <c r="B245" s="76">
        <v>54033</v>
      </c>
      <c r="C245" s="91" t="s">
        <v>456</v>
      </c>
      <c r="D245" s="75" t="s">
        <v>485</v>
      </c>
      <c r="E245" s="58" t="s">
        <v>439</v>
      </c>
      <c r="F245" s="77">
        <v>2</v>
      </c>
      <c r="G245" s="78">
        <v>3747.3</v>
      </c>
      <c r="H245" s="79">
        <f t="shared" ref="H245:H249" si="17">F245*G245</f>
        <v>7494.6</v>
      </c>
    </row>
    <row r="246" spans="1:8" ht="153">
      <c r="A246" s="75">
        <v>2</v>
      </c>
      <c r="B246" s="80">
        <v>52855</v>
      </c>
      <c r="C246" s="91" t="s">
        <v>457</v>
      </c>
      <c r="D246" s="75" t="s">
        <v>485</v>
      </c>
      <c r="E246" s="58" t="s">
        <v>439</v>
      </c>
      <c r="F246" s="77">
        <v>1</v>
      </c>
      <c r="G246" s="78">
        <v>5540.62</v>
      </c>
      <c r="H246" s="79">
        <f t="shared" si="17"/>
        <v>5540.62</v>
      </c>
    </row>
    <row r="247" spans="1:8" ht="153">
      <c r="A247" s="75">
        <v>3</v>
      </c>
      <c r="B247" s="76">
        <v>48764</v>
      </c>
      <c r="C247" s="91" t="s">
        <v>458</v>
      </c>
      <c r="D247" s="75" t="s">
        <v>485</v>
      </c>
      <c r="E247" s="58" t="s">
        <v>439</v>
      </c>
      <c r="F247" s="77">
        <v>2</v>
      </c>
      <c r="G247" s="78">
        <v>28620</v>
      </c>
      <c r="H247" s="79">
        <f t="shared" si="17"/>
        <v>57240</v>
      </c>
    </row>
    <row r="248" spans="1:8" ht="153">
      <c r="A248" s="75">
        <v>4</v>
      </c>
      <c r="B248" s="76">
        <v>48765</v>
      </c>
      <c r="C248" s="91" t="s">
        <v>459</v>
      </c>
      <c r="D248" s="75" t="s">
        <v>485</v>
      </c>
      <c r="E248" s="58" t="s">
        <v>439</v>
      </c>
      <c r="F248" s="77">
        <v>2</v>
      </c>
      <c r="G248" s="78">
        <v>31846</v>
      </c>
      <c r="H248" s="79">
        <f t="shared" si="17"/>
        <v>63692</v>
      </c>
    </row>
    <row r="249" spans="1:8" ht="293.25">
      <c r="A249" s="75">
        <v>5</v>
      </c>
      <c r="B249" s="76">
        <v>52856</v>
      </c>
      <c r="C249" s="91" t="s">
        <v>460</v>
      </c>
      <c r="D249" s="75" t="s">
        <v>485</v>
      </c>
      <c r="E249" s="58" t="s">
        <v>439</v>
      </c>
      <c r="F249" s="77">
        <v>2</v>
      </c>
      <c r="G249" s="81">
        <v>1613.65</v>
      </c>
      <c r="H249" s="79">
        <f t="shared" si="17"/>
        <v>3227.3</v>
      </c>
    </row>
    <row r="250" spans="1:8" ht="13.5" thickBot="1">
      <c r="A250" s="2" t="s">
        <v>11</v>
      </c>
      <c r="B250" s="58" t="s">
        <v>11</v>
      </c>
      <c r="C250" s="59" t="s">
        <v>11</v>
      </c>
      <c r="D250" s="58" t="s">
        <v>11</v>
      </c>
      <c r="E250" s="58" t="s">
        <v>11</v>
      </c>
      <c r="F250" s="4" t="s">
        <v>11</v>
      </c>
      <c r="G250" s="22" t="s">
        <v>11</v>
      </c>
      <c r="H250" s="6" t="s">
        <v>11</v>
      </c>
    </row>
    <row r="251" spans="1:8" ht="13.5" thickBot="1">
      <c r="A251" s="121" t="s">
        <v>17</v>
      </c>
      <c r="B251" s="122"/>
      <c r="C251" s="122"/>
      <c r="D251" s="123"/>
      <c r="E251" s="86"/>
      <c r="F251" s="87"/>
      <c r="G251" s="88"/>
      <c r="H251" s="89">
        <v>0</v>
      </c>
    </row>
    <row r="252" spans="1:8" ht="13.5" thickBot="1">
      <c r="A252" s="121" t="s">
        <v>16</v>
      </c>
      <c r="B252" s="122"/>
      <c r="C252" s="122"/>
      <c r="D252" s="123"/>
      <c r="E252" s="86"/>
      <c r="F252" s="87"/>
      <c r="G252" s="88"/>
      <c r="H252" s="89">
        <f>SUM(H244:H250)</f>
        <v>137194.51999999999</v>
      </c>
    </row>
    <row r="253" spans="1:8" ht="13.5" thickBot="1">
      <c r="A253" s="121" t="s">
        <v>15</v>
      </c>
      <c r="B253" s="122"/>
      <c r="C253" s="122"/>
      <c r="D253" s="123"/>
      <c r="E253" s="86"/>
      <c r="F253" s="87"/>
      <c r="G253" s="88"/>
      <c r="H253" s="89">
        <f>SUM(H251:H252)</f>
        <v>137194.51999999999</v>
      </c>
    </row>
    <row r="254" spans="1:8">
      <c r="A254" s="102"/>
      <c r="B254" s="102"/>
      <c r="C254" s="111"/>
      <c r="D254" s="102"/>
      <c r="E254" s="102"/>
      <c r="F254" s="102"/>
      <c r="G254" s="102"/>
      <c r="H254" s="102"/>
    </row>
    <row r="255" spans="1:8">
      <c r="A255" s="124" t="s">
        <v>497</v>
      </c>
      <c r="B255" s="125"/>
      <c r="C255" s="125"/>
      <c r="D255" s="125"/>
      <c r="E255" s="125"/>
      <c r="F255" s="125"/>
      <c r="G255" s="125"/>
      <c r="H255" s="126"/>
    </row>
    <row r="256" spans="1:8">
      <c r="A256" s="127"/>
      <c r="B256" s="128"/>
      <c r="C256" s="128"/>
      <c r="D256" s="128"/>
      <c r="E256" s="128"/>
      <c r="F256" s="128"/>
      <c r="G256" s="128"/>
      <c r="H256" s="129"/>
    </row>
    <row r="257" spans="1:8">
      <c r="A257" s="130" t="s">
        <v>461</v>
      </c>
      <c r="B257" s="125"/>
      <c r="C257" s="125"/>
      <c r="D257" s="125"/>
      <c r="E257" s="125"/>
      <c r="F257" s="125"/>
      <c r="G257" s="125"/>
      <c r="H257" s="126"/>
    </row>
    <row r="258" spans="1:8">
      <c r="A258" s="127"/>
      <c r="B258" s="128"/>
      <c r="C258" s="128"/>
      <c r="D258" s="128"/>
      <c r="E258" s="128"/>
      <c r="F258" s="128"/>
      <c r="G258" s="128"/>
      <c r="H258" s="129"/>
    </row>
    <row r="259" spans="1:8">
      <c r="A259" s="131" t="s">
        <v>462</v>
      </c>
      <c r="B259" s="125"/>
      <c r="C259" s="125"/>
      <c r="D259" s="125"/>
      <c r="E259" s="125"/>
      <c r="F259" s="125"/>
      <c r="G259" s="125"/>
      <c r="H259" s="126"/>
    </row>
    <row r="260" spans="1:8">
      <c r="A260" s="127"/>
      <c r="B260" s="128"/>
      <c r="C260" s="128"/>
      <c r="D260" s="128"/>
      <c r="E260" s="128"/>
      <c r="F260" s="128"/>
      <c r="G260" s="128"/>
      <c r="H260" s="129"/>
    </row>
    <row r="261" spans="1:8">
      <c r="A261" s="118"/>
      <c r="B261" s="119"/>
      <c r="C261" s="119"/>
      <c r="D261" s="119"/>
      <c r="E261" s="119"/>
      <c r="F261" s="119"/>
      <c r="G261" s="119"/>
      <c r="H261" s="120"/>
    </row>
    <row r="262" spans="1:8" ht="25.5">
      <c r="A262" s="72" t="s">
        <v>5</v>
      </c>
      <c r="B262" s="73" t="s">
        <v>6</v>
      </c>
      <c r="C262" s="73" t="s">
        <v>7</v>
      </c>
      <c r="D262" s="74" t="s">
        <v>437</v>
      </c>
      <c r="E262" s="73" t="s">
        <v>14</v>
      </c>
      <c r="F262" s="73" t="s">
        <v>8</v>
      </c>
      <c r="G262" s="73" t="s">
        <v>9</v>
      </c>
      <c r="H262" s="73" t="s">
        <v>10</v>
      </c>
    </row>
    <row r="263" spans="1:8">
      <c r="A263" s="90">
        <v>1</v>
      </c>
      <c r="B263" s="76"/>
      <c r="C263" s="112" t="s">
        <v>442</v>
      </c>
      <c r="D263" s="58" t="s">
        <v>437</v>
      </c>
      <c r="E263" s="58" t="s">
        <v>439</v>
      </c>
      <c r="F263" s="77">
        <v>1</v>
      </c>
      <c r="G263" s="78">
        <v>2500</v>
      </c>
      <c r="H263" s="79">
        <f t="shared" ref="H263:H282" si="18">G263*F263</f>
        <v>2500</v>
      </c>
    </row>
    <row r="264" spans="1:8">
      <c r="A264" s="90">
        <f t="shared" ref="A264:A282" si="19">A263+1</f>
        <v>2</v>
      </c>
      <c r="B264" s="76"/>
      <c r="C264" s="112" t="s">
        <v>443</v>
      </c>
      <c r="D264" s="58" t="s">
        <v>437</v>
      </c>
      <c r="E264" s="58" t="s">
        <v>439</v>
      </c>
      <c r="F264" s="77">
        <v>1</v>
      </c>
      <c r="G264" s="78">
        <v>1400</v>
      </c>
      <c r="H264" s="79">
        <f t="shared" si="18"/>
        <v>1400</v>
      </c>
    </row>
    <row r="265" spans="1:8">
      <c r="A265" s="90">
        <f t="shared" si="19"/>
        <v>3</v>
      </c>
      <c r="B265" s="76"/>
      <c r="C265" s="112" t="s">
        <v>444</v>
      </c>
      <c r="D265" s="58" t="s">
        <v>437</v>
      </c>
      <c r="E265" s="58" t="s">
        <v>439</v>
      </c>
      <c r="F265" s="77">
        <v>1</v>
      </c>
      <c r="G265" s="78">
        <v>2000</v>
      </c>
      <c r="H265" s="79">
        <f t="shared" si="18"/>
        <v>2000</v>
      </c>
    </row>
    <row r="266" spans="1:8">
      <c r="A266" s="90">
        <f t="shared" si="19"/>
        <v>4</v>
      </c>
      <c r="B266" s="76"/>
      <c r="C266" s="91" t="s">
        <v>463</v>
      </c>
      <c r="D266" s="58" t="s">
        <v>437</v>
      </c>
      <c r="E266" s="76" t="s">
        <v>483</v>
      </c>
      <c r="F266" s="77">
        <v>13</v>
      </c>
      <c r="G266" s="78">
        <v>1203</v>
      </c>
      <c r="H266" s="79">
        <f t="shared" si="18"/>
        <v>15639</v>
      </c>
    </row>
    <row r="267" spans="1:8">
      <c r="A267" s="90">
        <f t="shared" si="19"/>
        <v>5</v>
      </c>
      <c r="B267" s="76"/>
      <c r="C267" s="103" t="s">
        <v>464</v>
      </c>
      <c r="D267" s="58" t="s">
        <v>437</v>
      </c>
      <c r="E267" s="76" t="s">
        <v>483</v>
      </c>
      <c r="F267" s="77">
        <v>1</v>
      </c>
      <c r="G267" s="78"/>
      <c r="H267" s="79">
        <f t="shared" si="18"/>
        <v>0</v>
      </c>
    </row>
    <row r="268" spans="1:8">
      <c r="A268" s="90">
        <f t="shared" si="19"/>
        <v>6</v>
      </c>
      <c r="B268" s="76"/>
      <c r="C268" s="104" t="s">
        <v>465</v>
      </c>
      <c r="D268" s="58" t="s">
        <v>437</v>
      </c>
      <c r="E268" s="76" t="s">
        <v>483</v>
      </c>
      <c r="F268" s="77">
        <v>1</v>
      </c>
      <c r="G268" s="78">
        <v>442</v>
      </c>
      <c r="H268" s="79">
        <f t="shared" si="18"/>
        <v>442</v>
      </c>
    </row>
    <row r="269" spans="1:8">
      <c r="A269" s="90">
        <f t="shared" si="19"/>
        <v>7</v>
      </c>
      <c r="B269" s="76"/>
      <c r="C269" s="105" t="s">
        <v>466</v>
      </c>
      <c r="D269" s="58" t="s">
        <v>437</v>
      </c>
      <c r="E269" s="76" t="s">
        <v>483</v>
      </c>
      <c r="F269" s="77">
        <v>1</v>
      </c>
      <c r="G269" s="78">
        <v>3122.27</v>
      </c>
      <c r="H269" s="79">
        <f t="shared" si="18"/>
        <v>3122.27</v>
      </c>
    </row>
    <row r="270" spans="1:8">
      <c r="A270" s="90">
        <f t="shared" si="19"/>
        <v>8</v>
      </c>
      <c r="B270" s="76"/>
      <c r="C270" s="105" t="s">
        <v>467</v>
      </c>
      <c r="D270" s="58" t="s">
        <v>437</v>
      </c>
      <c r="E270" s="76" t="s">
        <v>483</v>
      </c>
      <c r="F270" s="77">
        <v>1</v>
      </c>
      <c r="G270" s="78"/>
      <c r="H270" s="79">
        <f t="shared" si="18"/>
        <v>0</v>
      </c>
    </row>
    <row r="271" spans="1:8">
      <c r="A271" s="90">
        <f t="shared" si="19"/>
        <v>9</v>
      </c>
      <c r="B271" s="76"/>
      <c r="C271" s="105" t="s">
        <v>468</v>
      </c>
      <c r="D271" s="58" t="s">
        <v>437</v>
      </c>
      <c r="E271" s="76" t="s">
        <v>483</v>
      </c>
      <c r="F271" s="77">
        <v>1</v>
      </c>
      <c r="G271" s="78">
        <v>121.18</v>
      </c>
      <c r="H271" s="79">
        <f t="shared" si="18"/>
        <v>121.18</v>
      </c>
    </row>
    <row r="272" spans="1:8">
      <c r="A272" s="90">
        <f t="shared" si="19"/>
        <v>10</v>
      </c>
      <c r="B272" s="76"/>
      <c r="C272" s="106" t="s">
        <v>469</v>
      </c>
      <c r="D272" s="58" t="s">
        <v>437</v>
      </c>
      <c r="E272" s="76" t="s">
        <v>483</v>
      </c>
      <c r="F272" s="77">
        <v>1</v>
      </c>
      <c r="G272" s="78">
        <v>668.18</v>
      </c>
      <c r="H272" s="79">
        <f t="shared" si="18"/>
        <v>668.18</v>
      </c>
    </row>
    <row r="273" spans="1:8">
      <c r="A273" s="90">
        <f t="shared" si="19"/>
        <v>11</v>
      </c>
      <c r="B273" s="76"/>
      <c r="C273" s="107" t="s">
        <v>470</v>
      </c>
      <c r="D273" s="58" t="s">
        <v>437</v>
      </c>
      <c r="E273" s="76" t="s">
        <v>483</v>
      </c>
      <c r="F273" s="77">
        <v>1</v>
      </c>
      <c r="G273" s="78"/>
      <c r="H273" s="79">
        <f t="shared" si="18"/>
        <v>0</v>
      </c>
    </row>
    <row r="274" spans="1:8">
      <c r="A274" s="90">
        <f t="shared" si="19"/>
        <v>12</v>
      </c>
      <c r="B274" s="76"/>
      <c r="C274" s="105" t="s">
        <v>471</v>
      </c>
      <c r="D274" s="58" t="s">
        <v>437</v>
      </c>
      <c r="E274" s="76" t="s">
        <v>483</v>
      </c>
      <c r="F274" s="77">
        <v>1</v>
      </c>
      <c r="G274" s="78">
        <v>121.18</v>
      </c>
      <c r="H274" s="79">
        <f t="shared" si="18"/>
        <v>121.18</v>
      </c>
    </row>
    <row r="275" spans="1:8">
      <c r="A275" s="90">
        <f t="shared" si="19"/>
        <v>13</v>
      </c>
      <c r="B275" s="76"/>
      <c r="C275" s="105" t="s">
        <v>472</v>
      </c>
      <c r="D275" s="58" t="s">
        <v>437</v>
      </c>
      <c r="E275" s="76" t="s">
        <v>483</v>
      </c>
      <c r="F275" s="77">
        <v>1</v>
      </c>
      <c r="G275" s="78">
        <v>147</v>
      </c>
      <c r="H275" s="79">
        <f t="shared" si="18"/>
        <v>147</v>
      </c>
    </row>
    <row r="276" spans="1:8">
      <c r="A276" s="90">
        <f t="shared" si="19"/>
        <v>14</v>
      </c>
      <c r="B276" s="76"/>
      <c r="C276" s="105" t="s">
        <v>473</v>
      </c>
      <c r="D276" s="58" t="s">
        <v>437</v>
      </c>
      <c r="E276" s="76" t="s">
        <v>483</v>
      </c>
      <c r="F276" s="77">
        <v>1</v>
      </c>
      <c r="G276" s="78">
        <v>134.30000000000001</v>
      </c>
      <c r="H276" s="79">
        <f t="shared" si="18"/>
        <v>134.30000000000001</v>
      </c>
    </row>
    <row r="277" spans="1:8">
      <c r="A277" s="90">
        <f t="shared" si="19"/>
        <v>15</v>
      </c>
      <c r="B277" s="76"/>
      <c r="C277" s="105" t="s">
        <v>474</v>
      </c>
      <c r="D277" s="58" t="s">
        <v>437</v>
      </c>
      <c r="E277" s="76" t="s">
        <v>483</v>
      </c>
      <c r="F277" s="77">
        <v>1</v>
      </c>
      <c r="G277" s="78">
        <v>473</v>
      </c>
      <c r="H277" s="79">
        <f t="shared" si="18"/>
        <v>473</v>
      </c>
    </row>
    <row r="278" spans="1:8">
      <c r="A278" s="90">
        <f t="shared" si="19"/>
        <v>16</v>
      </c>
      <c r="B278" s="76"/>
      <c r="C278" s="105" t="s">
        <v>475</v>
      </c>
      <c r="D278" s="58" t="s">
        <v>437</v>
      </c>
      <c r="E278" s="76" t="s">
        <v>483</v>
      </c>
      <c r="F278" s="77">
        <v>1</v>
      </c>
      <c r="G278" s="78"/>
      <c r="H278" s="79">
        <f t="shared" si="18"/>
        <v>0</v>
      </c>
    </row>
    <row r="279" spans="1:8">
      <c r="A279" s="90">
        <f t="shared" si="19"/>
        <v>17</v>
      </c>
      <c r="B279" s="83"/>
      <c r="C279" s="92" t="s">
        <v>476</v>
      </c>
      <c r="D279" s="58" t="s">
        <v>437</v>
      </c>
      <c r="E279" s="76" t="s">
        <v>483</v>
      </c>
      <c r="F279" s="77">
        <v>1</v>
      </c>
      <c r="G279" s="78">
        <v>76</v>
      </c>
      <c r="H279" s="79">
        <f t="shared" si="18"/>
        <v>76</v>
      </c>
    </row>
    <row r="280" spans="1:8">
      <c r="A280" s="90">
        <f t="shared" si="19"/>
        <v>18</v>
      </c>
      <c r="B280" s="83"/>
      <c r="C280" s="93" t="s">
        <v>477</v>
      </c>
      <c r="D280" s="58" t="s">
        <v>437</v>
      </c>
      <c r="E280" s="76" t="s">
        <v>483</v>
      </c>
      <c r="F280" s="77">
        <v>1</v>
      </c>
      <c r="G280" s="78">
        <v>753.34</v>
      </c>
      <c r="H280" s="79">
        <f t="shared" si="18"/>
        <v>753.34</v>
      </c>
    </row>
    <row r="281" spans="1:8">
      <c r="A281" s="90">
        <f t="shared" si="19"/>
        <v>19</v>
      </c>
      <c r="B281" s="83"/>
      <c r="C281" s="94" t="s">
        <v>478</v>
      </c>
      <c r="D281" s="58" t="s">
        <v>437</v>
      </c>
      <c r="E281" s="76" t="s">
        <v>483</v>
      </c>
      <c r="F281" s="77">
        <v>1</v>
      </c>
      <c r="G281" s="78">
        <v>540.44000000000005</v>
      </c>
      <c r="H281" s="79">
        <f t="shared" si="18"/>
        <v>540.44000000000005</v>
      </c>
    </row>
    <row r="282" spans="1:8">
      <c r="A282" s="90">
        <f t="shared" si="19"/>
        <v>20</v>
      </c>
      <c r="B282" s="83"/>
      <c r="C282" s="94" t="s">
        <v>479</v>
      </c>
      <c r="D282" s="58" t="s">
        <v>437</v>
      </c>
      <c r="E282" s="76" t="s">
        <v>483</v>
      </c>
      <c r="F282" s="77">
        <v>1</v>
      </c>
      <c r="G282" s="78">
        <v>147.38999999999999</v>
      </c>
      <c r="H282" s="79">
        <f t="shared" si="18"/>
        <v>147.38999999999999</v>
      </c>
    </row>
    <row r="283" spans="1:8" ht="13.5" thickBot="1">
      <c r="A283" s="82" t="s">
        <v>11</v>
      </c>
      <c r="B283" s="83" t="s">
        <v>11</v>
      </c>
      <c r="C283" s="110" t="s">
        <v>11</v>
      </c>
      <c r="D283" s="84" t="s">
        <v>11</v>
      </c>
      <c r="E283" s="84" t="s">
        <v>11</v>
      </c>
      <c r="F283" s="84" t="s">
        <v>11</v>
      </c>
      <c r="G283" s="85" t="s">
        <v>11</v>
      </c>
      <c r="H283" s="85" t="s">
        <v>11</v>
      </c>
    </row>
    <row r="284" spans="1:8" ht="13.5" thickBot="1">
      <c r="A284" s="121" t="s">
        <v>17</v>
      </c>
      <c r="B284" s="122"/>
      <c r="C284" s="122"/>
      <c r="D284" s="123"/>
      <c r="E284" s="86"/>
      <c r="F284" s="87" t="s">
        <v>11</v>
      </c>
      <c r="G284" s="88" t="s">
        <v>11</v>
      </c>
      <c r="H284" s="89">
        <v>0</v>
      </c>
    </row>
    <row r="285" spans="1:8" ht="13.5" thickBot="1">
      <c r="A285" s="121" t="s">
        <v>16</v>
      </c>
      <c r="B285" s="122"/>
      <c r="C285" s="122"/>
      <c r="D285" s="123"/>
      <c r="E285" s="86"/>
      <c r="F285" s="87" t="s">
        <v>11</v>
      </c>
      <c r="G285" s="88" t="s">
        <v>11</v>
      </c>
      <c r="H285" s="89">
        <f>SUM(H262:H283)</f>
        <v>28285.279999999999</v>
      </c>
    </row>
    <row r="286" spans="1:8" ht="13.5" thickBot="1">
      <c r="A286" s="121" t="s">
        <v>15</v>
      </c>
      <c r="B286" s="122"/>
      <c r="C286" s="122"/>
      <c r="D286" s="123"/>
      <c r="E286" s="86"/>
      <c r="F286" s="87" t="s">
        <v>11</v>
      </c>
      <c r="G286" s="88" t="s">
        <v>11</v>
      </c>
      <c r="H286" s="89">
        <f>SUM(H284:H285)</f>
        <v>28285.279999999999</v>
      </c>
    </row>
  </sheetData>
  <mergeCells count="93">
    <mergeCell ref="A135:D135"/>
    <mergeCell ref="A115:H116"/>
    <mergeCell ref="J5:K5"/>
    <mergeCell ref="A113:D113"/>
    <mergeCell ref="A83:H84"/>
    <mergeCell ref="A119:H120"/>
    <mergeCell ref="A121:H121"/>
    <mergeCell ref="A133:D133"/>
    <mergeCell ref="A47:H48"/>
    <mergeCell ref="A87:H88"/>
    <mergeCell ref="A89:H89"/>
    <mergeCell ref="A111:D111"/>
    <mergeCell ref="A112:D112"/>
    <mergeCell ref="A51:H52"/>
    <mergeCell ref="A53:H53"/>
    <mergeCell ref="A80:D80"/>
    <mergeCell ref="A81:D81"/>
    <mergeCell ref="A44:D44"/>
    <mergeCell ref="A45:D45"/>
    <mergeCell ref="A134:D134"/>
    <mergeCell ref="A2:H2"/>
    <mergeCell ref="A3:H3"/>
    <mergeCell ref="A4:H4"/>
    <mergeCell ref="A5:H5"/>
    <mergeCell ref="A6:F6"/>
    <mergeCell ref="G6:G7"/>
    <mergeCell ref="H6:H7"/>
    <mergeCell ref="A7:F7"/>
    <mergeCell ref="A8:H9"/>
    <mergeCell ref="A85:H86"/>
    <mergeCell ref="A117:H118"/>
    <mergeCell ref="A49:H50"/>
    <mergeCell ref="A12:H13"/>
    <mergeCell ref="A14:H14"/>
    <mergeCell ref="A31:H32"/>
    <mergeCell ref="A10:H11"/>
    <mergeCell ref="A25:D25"/>
    <mergeCell ref="A79:D79"/>
    <mergeCell ref="A43:D43"/>
    <mergeCell ref="A29:H30"/>
    <mergeCell ref="A26:D26"/>
    <mergeCell ref="A27:D27"/>
    <mergeCell ref="A33:H34"/>
    <mergeCell ref="A35:H35"/>
    <mergeCell ref="A137:H138"/>
    <mergeCell ref="A139:H140"/>
    <mergeCell ref="A141:H142"/>
    <mergeCell ref="A143:H143"/>
    <mergeCell ref="A152:D152"/>
    <mergeCell ref="A153:D153"/>
    <mergeCell ref="A154:D154"/>
    <mergeCell ref="A156:H157"/>
    <mergeCell ref="A158:H159"/>
    <mergeCell ref="A160:H161"/>
    <mergeCell ref="A162:H162"/>
    <mergeCell ref="A172:D172"/>
    <mergeCell ref="A173:D173"/>
    <mergeCell ref="A174:D174"/>
    <mergeCell ref="A176:H177"/>
    <mergeCell ref="A178:H179"/>
    <mergeCell ref="A180:H181"/>
    <mergeCell ref="A182:H182"/>
    <mergeCell ref="A188:D188"/>
    <mergeCell ref="A189:D189"/>
    <mergeCell ref="A190:D190"/>
    <mergeCell ref="A192:H193"/>
    <mergeCell ref="A194:H195"/>
    <mergeCell ref="A196:H197"/>
    <mergeCell ref="A198:H198"/>
    <mergeCell ref="A205:D205"/>
    <mergeCell ref="A206:D206"/>
    <mergeCell ref="A207:D207"/>
    <mergeCell ref="A209:H210"/>
    <mergeCell ref="A211:H212"/>
    <mergeCell ref="A233:D233"/>
    <mergeCell ref="A234:D234"/>
    <mergeCell ref="A235:D235"/>
    <mergeCell ref="A213:H214"/>
    <mergeCell ref="A215:H215"/>
    <mergeCell ref="A237:H238"/>
    <mergeCell ref="A239:H240"/>
    <mergeCell ref="A241:H242"/>
    <mergeCell ref="A243:H243"/>
    <mergeCell ref="A251:D251"/>
    <mergeCell ref="A261:H261"/>
    <mergeCell ref="A284:D284"/>
    <mergeCell ref="A285:D285"/>
    <mergeCell ref="A286:D286"/>
    <mergeCell ref="A252:D252"/>
    <mergeCell ref="A253:D253"/>
    <mergeCell ref="A255:H256"/>
    <mergeCell ref="A257:H258"/>
    <mergeCell ref="A259:H260"/>
  </mergeCells>
  <pageMargins left="0.51180555555555496" right="0.51180555555555496" top="0.78749999999999998" bottom="0.78749999999999998" header="0.51180555555555496" footer="0.51180555555555496"/>
  <pageSetup paperSize="9" firstPageNumber="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8"/>
  <sheetViews>
    <sheetView workbookViewId="0">
      <selection activeCell="A4" sqref="A4"/>
    </sheetView>
  </sheetViews>
  <sheetFormatPr defaultRowHeight="12.75"/>
  <cols>
    <col min="1" max="1" width="18.42578125" style="17" customWidth="1"/>
    <col min="2" max="2" width="80.5703125" style="18" customWidth="1"/>
    <col min="3" max="3" width="9.5703125" style="17" customWidth="1"/>
    <col min="4" max="4" width="16.85546875" style="17" bestFit="1" customWidth="1"/>
    <col min="5" max="16384" width="9.140625" style="37"/>
  </cols>
  <sheetData>
    <row r="1" spans="1:4">
      <c r="A1" s="170" t="s">
        <v>25</v>
      </c>
      <c r="B1" s="170"/>
      <c r="C1" s="170"/>
      <c r="D1" s="170"/>
    </row>
    <row r="2" spans="1:4" s="17" customFormat="1">
      <c r="A2" s="68" t="s">
        <v>26</v>
      </c>
      <c r="B2" s="69" t="s">
        <v>0</v>
      </c>
      <c r="C2" s="68" t="s">
        <v>27</v>
      </c>
      <c r="D2" s="68" t="s">
        <v>14</v>
      </c>
    </row>
    <row r="3" spans="1:4" ht="25.5">
      <c r="A3" s="70" t="s">
        <v>265</v>
      </c>
      <c r="B3" s="71" t="s">
        <v>266</v>
      </c>
      <c r="C3" s="70">
        <v>2</v>
      </c>
      <c r="D3" s="70" t="s">
        <v>267</v>
      </c>
    </row>
    <row r="4" spans="1:4" ht="25.5">
      <c r="A4" s="70" t="s">
        <v>265</v>
      </c>
      <c r="B4" s="71" t="s">
        <v>268</v>
      </c>
      <c r="C4" s="70">
        <v>14</v>
      </c>
      <c r="D4" s="70" t="s">
        <v>267</v>
      </c>
    </row>
    <row r="5" spans="1:4" ht="25.5">
      <c r="A5" s="70" t="s">
        <v>265</v>
      </c>
      <c r="B5" s="71" t="s">
        <v>269</v>
      </c>
      <c r="C5" s="70">
        <v>42</v>
      </c>
      <c r="D5" s="70" t="s">
        <v>267</v>
      </c>
    </row>
    <row r="6" spans="1:4" ht="25.5">
      <c r="A6" s="70" t="s">
        <v>265</v>
      </c>
      <c r="B6" s="71" t="s">
        <v>270</v>
      </c>
      <c r="C6" s="70">
        <v>4</v>
      </c>
      <c r="D6" s="70" t="s">
        <v>267</v>
      </c>
    </row>
    <row r="7" spans="1:4" ht="25.5">
      <c r="A7" s="70" t="s">
        <v>265</v>
      </c>
      <c r="B7" s="71" t="s">
        <v>271</v>
      </c>
      <c r="C7" s="70">
        <v>22</v>
      </c>
      <c r="D7" s="70" t="s">
        <v>267</v>
      </c>
    </row>
    <row r="8" spans="1:4" ht="25.5">
      <c r="A8" s="70" t="s">
        <v>265</v>
      </c>
      <c r="B8" s="71" t="s">
        <v>272</v>
      </c>
      <c r="C8" s="70">
        <v>2</v>
      </c>
      <c r="D8" s="70" t="s">
        <v>267</v>
      </c>
    </row>
    <row r="9" spans="1:4" ht="25.5">
      <c r="A9" s="70" t="s">
        <v>265</v>
      </c>
      <c r="B9" s="71" t="s">
        <v>273</v>
      </c>
      <c r="C9" s="70">
        <v>4</v>
      </c>
      <c r="D9" s="70" t="s">
        <v>267</v>
      </c>
    </row>
    <row r="10" spans="1:4" ht="25.5">
      <c r="A10" s="70" t="s">
        <v>265</v>
      </c>
      <c r="B10" s="71" t="s">
        <v>274</v>
      </c>
      <c r="C10" s="70">
        <v>8</v>
      </c>
      <c r="D10" s="70" t="s">
        <v>267</v>
      </c>
    </row>
    <row r="11" spans="1:4" ht="25.5">
      <c r="A11" s="70" t="s">
        <v>265</v>
      </c>
      <c r="B11" s="71" t="s">
        <v>275</v>
      </c>
      <c r="C11" s="70">
        <v>36</v>
      </c>
      <c r="D11" s="70" t="s">
        <v>267</v>
      </c>
    </row>
    <row r="12" spans="1:4" ht="25.5">
      <c r="A12" s="70" t="s">
        <v>265</v>
      </c>
      <c r="B12" s="71" t="s">
        <v>276</v>
      </c>
      <c r="C12" s="70">
        <v>36</v>
      </c>
      <c r="D12" s="70" t="s">
        <v>267</v>
      </c>
    </row>
    <row r="13" spans="1:4" ht="25.5">
      <c r="A13" s="70" t="s">
        <v>265</v>
      </c>
      <c r="B13" s="71" t="s">
        <v>277</v>
      </c>
      <c r="C13" s="70">
        <v>2</v>
      </c>
      <c r="D13" s="70" t="s">
        <v>267</v>
      </c>
    </row>
    <row r="14" spans="1:4" ht="25.5">
      <c r="A14" s="70" t="s">
        <v>265</v>
      </c>
      <c r="B14" s="71" t="s">
        <v>278</v>
      </c>
      <c r="C14" s="70">
        <v>6</v>
      </c>
      <c r="D14" s="70" t="s">
        <v>267</v>
      </c>
    </row>
    <row r="15" spans="1:4" ht="25.5">
      <c r="A15" s="70" t="s">
        <v>265</v>
      </c>
      <c r="B15" s="71" t="s">
        <v>279</v>
      </c>
      <c r="C15" s="70">
        <v>6</v>
      </c>
      <c r="D15" s="70" t="s">
        <v>267</v>
      </c>
    </row>
    <row r="16" spans="1:4" ht="25.5">
      <c r="A16" s="70" t="s">
        <v>265</v>
      </c>
      <c r="B16" s="71" t="s">
        <v>280</v>
      </c>
      <c r="C16" s="70">
        <v>10</v>
      </c>
      <c r="D16" s="70" t="s">
        <v>267</v>
      </c>
    </row>
    <row r="17" spans="1:4" ht="25.5">
      <c r="A17" s="70" t="s">
        <v>265</v>
      </c>
      <c r="B17" s="71" t="s">
        <v>281</v>
      </c>
      <c r="C17" s="70">
        <v>12</v>
      </c>
      <c r="D17" s="70" t="s">
        <v>267</v>
      </c>
    </row>
    <row r="18" spans="1:4" ht="25.5">
      <c r="A18" s="70" t="s">
        <v>265</v>
      </c>
      <c r="B18" s="71" t="s">
        <v>282</v>
      </c>
      <c r="C18" s="70">
        <v>58</v>
      </c>
      <c r="D18" s="70" t="s">
        <v>267</v>
      </c>
    </row>
    <row r="19" spans="1:4" ht="25.5">
      <c r="A19" s="70" t="s">
        <v>265</v>
      </c>
      <c r="B19" s="71" t="s">
        <v>283</v>
      </c>
      <c r="C19" s="70">
        <v>52</v>
      </c>
      <c r="D19" s="70" t="s">
        <v>267</v>
      </c>
    </row>
    <row r="20" spans="1:4" ht="25.5">
      <c r="A20" s="70" t="s">
        <v>265</v>
      </c>
      <c r="B20" s="71" t="s">
        <v>283</v>
      </c>
      <c r="C20" s="70">
        <v>36</v>
      </c>
      <c r="D20" s="70" t="s">
        <v>267</v>
      </c>
    </row>
    <row r="21" spans="1:4" ht="25.5">
      <c r="A21" s="70" t="s">
        <v>265</v>
      </c>
      <c r="B21" s="71" t="s">
        <v>284</v>
      </c>
      <c r="C21" s="70">
        <v>32</v>
      </c>
      <c r="D21" s="70" t="s">
        <v>267</v>
      </c>
    </row>
    <row r="22" spans="1:4" ht="25.5">
      <c r="A22" s="70" t="s">
        <v>265</v>
      </c>
      <c r="B22" s="71" t="s">
        <v>285</v>
      </c>
      <c r="C22" s="70">
        <v>26</v>
      </c>
      <c r="D22" s="70" t="s">
        <v>267</v>
      </c>
    </row>
    <row r="23" spans="1:4" ht="38.25">
      <c r="A23" s="70" t="s">
        <v>265</v>
      </c>
      <c r="B23" s="71" t="s">
        <v>286</v>
      </c>
      <c r="C23" s="70">
        <v>2</v>
      </c>
      <c r="D23" s="70" t="s">
        <v>267</v>
      </c>
    </row>
    <row r="24" spans="1:4" ht="38.25">
      <c r="A24" s="70" t="s">
        <v>265</v>
      </c>
      <c r="B24" s="71" t="s">
        <v>287</v>
      </c>
      <c r="C24" s="70">
        <v>4</v>
      </c>
      <c r="D24" s="70" t="s">
        <v>267</v>
      </c>
    </row>
    <row r="25" spans="1:4" ht="25.5">
      <c r="A25" s="70" t="s">
        <v>265</v>
      </c>
      <c r="B25" s="71" t="s">
        <v>288</v>
      </c>
      <c r="C25" s="70">
        <v>8</v>
      </c>
      <c r="D25" s="70" t="s">
        <v>267</v>
      </c>
    </row>
    <row r="26" spans="1:4" ht="25.5">
      <c r="A26" s="70" t="s">
        <v>265</v>
      </c>
      <c r="B26" s="71" t="s">
        <v>289</v>
      </c>
      <c r="C26" s="70">
        <v>12</v>
      </c>
      <c r="D26" s="70" t="s">
        <v>267</v>
      </c>
    </row>
    <row r="27" spans="1:4" ht="25.5">
      <c r="A27" s="70" t="s">
        <v>265</v>
      </c>
      <c r="B27" s="71" t="s">
        <v>290</v>
      </c>
      <c r="C27" s="70">
        <v>6</v>
      </c>
      <c r="D27" s="70" t="s">
        <v>267</v>
      </c>
    </row>
    <row r="28" spans="1:4" ht="25.5">
      <c r="A28" s="70" t="s">
        <v>265</v>
      </c>
      <c r="B28" s="71" t="s">
        <v>291</v>
      </c>
      <c r="C28" s="70">
        <v>14</v>
      </c>
      <c r="D28" s="70" t="s">
        <v>267</v>
      </c>
    </row>
    <row r="29" spans="1:4" ht="25.5">
      <c r="A29" s="70" t="s">
        <v>265</v>
      </c>
      <c r="B29" s="71" t="s">
        <v>292</v>
      </c>
      <c r="C29" s="70">
        <v>26</v>
      </c>
      <c r="D29" s="70" t="s">
        <v>267</v>
      </c>
    </row>
    <row r="30" spans="1:4" ht="25.5">
      <c r="A30" s="70" t="s">
        <v>265</v>
      </c>
      <c r="B30" s="71" t="s">
        <v>293</v>
      </c>
      <c r="C30" s="70">
        <v>30</v>
      </c>
      <c r="D30" s="70" t="s">
        <v>267</v>
      </c>
    </row>
    <row r="31" spans="1:4" ht="25.5">
      <c r="A31" s="70" t="s">
        <v>265</v>
      </c>
      <c r="B31" s="71" t="s">
        <v>294</v>
      </c>
      <c r="C31" s="70">
        <v>12</v>
      </c>
      <c r="D31" s="70" t="s">
        <v>267</v>
      </c>
    </row>
    <row r="32" spans="1:4" ht="25.5">
      <c r="A32" s="70" t="s">
        <v>265</v>
      </c>
      <c r="B32" s="71" t="s">
        <v>295</v>
      </c>
      <c r="C32" s="70">
        <v>2</v>
      </c>
      <c r="D32" s="70" t="s">
        <v>267</v>
      </c>
    </row>
    <row r="33" spans="1:4" ht="25.5">
      <c r="A33" s="70" t="s">
        <v>265</v>
      </c>
      <c r="B33" s="71" t="s">
        <v>296</v>
      </c>
      <c r="C33" s="70">
        <v>2</v>
      </c>
      <c r="D33" s="70" t="s">
        <v>267</v>
      </c>
    </row>
    <row r="34" spans="1:4" ht="25.5">
      <c r="A34" s="70" t="s">
        <v>265</v>
      </c>
      <c r="B34" s="71" t="s">
        <v>297</v>
      </c>
      <c r="C34" s="70">
        <v>16</v>
      </c>
      <c r="D34" s="70" t="s">
        <v>267</v>
      </c>
    </row>
    <row r="35" spans="1:4" ht="25.5">
      <c r="A35" s="70" t="s">
        <v>265</v>
      </c>
      <c r="B35" s="71" t="s">
        <v>298</v>
      </c>
      <c r="C35" s="70">
        <v>16</v>
      </c>
      <c r="D35" s="70" t="s">
        <v>267</v>
      </c>
    </row>
    <row r="36" spans="1:4" ht="25.5">
      <c r="A36" s="70" t="s">
        <v>265</v>
      </c>
      <c r="B36" s="71" t="s">
        <v>299</v>
      </c>
      <c r="C36" s="70">
        <v>18</v>
      </c>
      <c r="D36" s="70" t="s">
        <v>267</v>
      </c>
    </row>
    <row r="37" spans="1:4" ht="25.5">
      <c r="A37" s="70" t="s">
        <v>265</v>
      </c>
      <c r="B37" s="71" t="s">
        <v>300</v>
      </c>
      <c r="C37" s="70">
        <v>2</v>
      </c>
      <c r="D37" s="70" t="s">
        <v>267</v>
      </c>
    </row>
    <row r="38" spans="1:4" ht="25.5">
      <c r="A38" s="70" t="s">
        <v>265</v>
      </c>
      <c r="B38" s="71" t="s">
        <v>301</v>
      </c>
      <c r="C38" s="70">
        <v>4</v>
      </c>
      <c r="D38" s="70" t="s">
        <v>267</v>
      </c>
    </row>
    <row r="39" spans="1:4" ht="25.5">
      <c r="A39" s="70" t="s">
        <v>265</v>
      </c>
      <c r="B39" s="71" t="s">
        <v>302</v>
      </c>
      <c r="C39" s="70">
        <v>8</v>
      </c>
      <c r="D39" s="70" t="s">
        <v>267</v>
      </c>
    </row>
    <row r="40" spans="1:4" ht="25.5">
      <c r="A40" s="70" t="s">
        <v>265</v>
      </c>
      <c r="B40" s="71" t="s">
        <v>303</v>
      </c>
      <c r="C40" s="70">
        <v>2</v>
      </c>
      <c r="D40" s="70" t="s">
        <v>267</v>
      </c>
    </row>
    <row r="41" spans="1:4">
      <c r="A41" s="70" t="s">
        <v>265</v>
      </c>
      <c r="B41" s="71" t="s">
        <v>304</v>
      </c>
      <c r="C41" s="70">
        <v>10</v>
      </c>
      <c r="D41" s="70" t="s">
        <v>267</v>
      </c>
    </row>
    <row r="42" spans="1:4" ht="25.5">
      <c r="A42" s="70" t="s">
        <v>265</v>
      </c>
      <c r="B42" s="71" t="s">
        <v>305</v>
      </c>
      <c r="C42" s="70">
        <v>24</v>
      </c>
      <c r="D42" s="70" t="s">
        <v>267</v>
      </c>
    </row>
    <row r="43" spans="1:4">
      <c r="A43" s="70" t="s">
        <v>265</v>
      </c>
      <c r="B43" s="71" t="s">
        <v>306</v>
      </c>
      <c r="C43" s="70">
        <v>2</v>
      </c>
      <c r="D43" s="70" t="s">
        <v>267</v>
      </c>
    </row>
    <row r="44" spans="1:4" ht="38.25">
      <c r="A44" s="70" t="s">
        <v>265</v>
      </c>
      <c r="B44" s="71" t="s">
        <v>307</v>
      </c>
      <c r="C44" s="70">
        <v>2</v>
      </c>
      <c r="D44" s="70" t="s">
        <v>267</v>
      </c>
    </row>
    <row r="45" spans="1:4" ht="25.5">
      <c r="A45" s="70" t="s">
        <v>265</v>
      </c>
      <c r="B45" s="71" t="s">
        <v>308</v>
      </c>
      <c r="C45" s="70">
        <v>6</v>
      </c>
      <c r="D45" s="70" t="s">
        <v>267</v>
      </c>
    </row>
    <row r="46" spans="1:4" ht="25.5">
      <c r="A46" s="70" t="s">
        <v>265</v>
      </c>
      <c r="B46" s="71" t="s">
        <v>309</v>
      </c>
      <c r="C46" s="70">
        <v>2</v>
      </c>
      <c r="D46" s="70" t="s">
        <v>267</v>
      </c>
    </row>
    <row r="47" spans="1:4" ht="25.5">
      <c r="A47" s="70" t="s">
        <v>265</v>
      </c>
      <c r="B47" s="71" t="s">
        <v>310</v>
      </c>
      <c r="C47" s="70">
        <v>2</v>
      </c>
      <c r="D47" s="70" t="s">
        <v>267</v>
      </c>
    </row>
    <row r="48" spans="1:4" ht="25.5">
      <c r="A48" s="70" t="s">
        <v>265</v>
      </c>
      <c r="B48" s="71" t="s">
        <v>311</v>
      </c>
      <c r="C48" s="70">
        <v>6</v>
      </c>
      <c r="D48" s="70" t="s">
        <v>267</v>
      </c>
    </row>
    <row r="49" spans="1:4" ht="25.5">
      <c r="A49" s="70" t="s">
        <v>265</v>
      </c>
      <c r="B49" s="71" t="s">
        <v>312</v>
      </c>
      <c r="C49" s="70">
        <v>12</v>
      </c>
      <c r="D49" s="70" t="s">
        <v>267</v>
      </c>
    </row>
    <row r="50" spans="1:4" ht="25.5">
      <c r="A50" s="70" t="s">
        <v>265</v>
      </c>
      <c r="B50" s="71" t="s">
        <v>313</v>
      </c>
      <c r="C50" s="70">
        <v>8</v>
      </c>
      <c r="D50" s="70" t="s">
        <v>267</v>
      </c>
    </row>
    <row r="51" spans="1:4" ht="25.5">
      <c r="A51" s="70" t="s">
        <v>265</v>
      </c>
      <c r="B51" s="71" t="s">
        <v>314</v>
      </c>
      <c r="C51" s="70">
        <v>8</v>
      </c>
      <c r="D51" s="70" t="s">
        <v>267</v>
      </c>
    </row>
    <row r="52" spans="1:4" ht="25.5">
      <c r="A52" s="70" t="s">
        <v>265</v>
      </c>
      <c r="B52" s="71" t="s">
        <v>315</v>
      </c>
      <c r="C52" s="70">
        <v>2</v>
      </c>
      <c r="D52" s="70" t="s">
        <v>267</v>
      </c>
    </row>
    <row r="53" spans="1:4">
      <c r="A53" s="70" t="s">
        <v>265</v>
      </c>
      <c r="B53" s="71" t="s">
        <v>316</v>
      </c>
      <c r="C53" s="70">
        <v>12</v>
      </c>
      <c r="D53" s="70" t="s">
        <v>267</v>
      </c>
    </row>
    <row r="54" spans="1:4" ht="25.5">
      <c r="A54" s="70" t="s">
        <v>265</v>
      </c>
      <c r="B54" s="71" t="s">
        <v>317</v>
      </c>
      <c r="C54" s="70">
        <v>22</v>
      </c>
      <c r="D54" s="70" t="s">
        <v>267</v>
      </c>
    </row>
    <row r="55" spans="1:4" ht="25.5">
      <c r="A55" s="70" t="s">
        <v>265</v>
      </c>
      <c r="B55" s="71" t="s">
        <v>318</v>
      </c>
      <c r="C55" s="70">
        <v>5</v>
      </c>
      <c r="D55" s="70" t="s">
        <v>267</v>
      </c>
    </row>
    <row r="56" spans="1:4" ht="25.5">
      <c r="A56" s="70" t="s">
        <v>265</v>
      </c>
      <c r="B56" s="71" t="s">
        <v>319</v>
      </c>
      <c r="C56" s="70">
        <v>12</v>
      </c>
      <c r="D56" s="70" t="s">
        <v>267</v>
      </c>
    </row>
    <row r="57" spans="1:4" ht="25.5">
      <c r="A57" s="70" t="s">
        <v>265</v>
      </c>
      <c r="B57" s="71" t="s">
        <v>320</v>
      </c>
      <c r="C57" s="70">
        <v>14</v>
      </c>
      <c r="D57" s="70" t="s">
        <v>267</v>
      </c>
    </row>
    <row r="58" spans="1:4" ht="25.5">
      <c r="A58" s="70" t="s">
        <v>265</v>
      </c>
      <c r="B58" s="71" t="s">
        <v>321</v>
      </c>
      <c r="C58" s="70">
        <v>2</v>
      </c>
      <c r="D58" s="70" t="s">
        <v>267</v>
      </c>
    </row>
    <row r="59" spans="1:4" ht="38.25">
      <c r="A59" s="70" t="s">
        <v>265</v>
      </c>
      <c r="B59" s="71" t="s">
        <v>322</v>
      </c>
      <c r="C59" s="70">
        <v>10</v>
      </c>
      <c r="D59" s="70" t="s">
        <v>267</v>
      </c>
    </row>
    <row r="60" spans="1:4" ht="25.5">
      <c r="A60" s="70" t="s">
        <v>265</v>
      </c>
      <c r="B60" s="71" t="s">
        <v>323</v>
      </c>
      <c r="C60" s="70">
        <v>6</v>
      </c>
      <c r="D60" s="70" t="s">
        <v>267</v>
      </c>
    </row>
    <row r="61" spans="1:4" ht="25.5">
      <c r="A61" s="70" t="s">
        <v>265</v>
      </c>
      <c r="B61" s="71" t="s">
        <v>324</v>
      </c>
      <c r="C61" s="70">
        <v>2</v>
      </c>
      <c r="D61" s="70" t="s">
        <v>267</v>
      </c>
    </row>
    <row r="62" spans="1:4" ht="25.5">
      <c r="A62" s="70" t="s">
        <v>265</v>
      </c>
      <c r="B62" s="71" t="s">
        <v>325</v>
      </c>
      <c r="C62" s="70">
        <v>8</v>
      </c>
      <c r="D62" s="70" t="s">
        <v>267</v>
      </c>
    </row>
    <row r="63" spans="1:4" ht="25.5">
      <c r="A63" s="70" t="s">
        <v>265</v>
      </c>
      <c r="B63" s="71" t="s">
        <v>326</v>
      </c>
      <c r="C63" s="70">
        <v>8</v>
      </c>
      <c r="D63" s="70" t="s">
        <v>267</v>
      </c>
    </row>
    <row r="64" spans="1:4" ht="25.5">
      <c r="A64" s="70" t="s">
        <v>265</v>
      </c>
      <c r="B64" s="71" t="s">
        <v>327</v>
      </c>
      <c r="C64" s="70">
        <v>8</v>
      </c>
      <c r="D64" s="70" t="s">
        <v>267</v>
      </c>
    </row>
    <row r="65" spans="1:4">
      <c r="A65" s="70" t="s">
        <v>265</v>
      </c>
      <c r="B65" s="71" t="s">
        <v>328</v>
      </c>
      <c r="C65" s="70">
        <v>2</v>
      </c>
      <c r="D65" s="70" t="s">
        <v>267</v>
      </c>
    </row>
    <row r="66" spans="1:4" ht="38.25">
      <c r="A66" s="70" t="s">
        <v>265</v>
      </c>
      <c r="B66" s="71" t="s">
        <v>329</v>
      </c>
      <c r="C66" s="70">
        <v>2</v>
      </c>
      <c r="D66" s="70" t="s">
        <v>267</v>
      </c>
    </row>
    <row r="67" spans="1:4" ht="25.5">
      <c r="A67" s="70" t="s">
        <v>265</v>
      </c>
      <c r="B67" s="71" t="s">
        <v>330</v>
      </c>
      <c r="C67" s="70">
        <v>4</v>
      </c>
      <c r="D67" s="70" t="s">
        <v>267</v>
      </c>
    </row>
    <row r="68" spans="1:4" ht="25.5">
      <c r="A68" s="70" t="s">
        <v>265</v>
      </c>
      <c r="B68" s="71" t="s">
        <v>331</v>
      </c>
      <c r="C68" s="70">
        <v>2</v>
      </c>
      <c r="D68" s="70" t="s">
        <v>267</v>
      </c>
    </row>
    <row r="69" spans="1:4" ht="25.5">
      <c r="A69" s="70" t="s">
        <v>265</v>
      </c>
      <c r="B69" s="71" t="s">
        <v>332</v>
      </c>
      <c r="C69" s="70">
        <v>8</v>
      </c>
      <c r="D69" s="70" t="s">
        <v>267</v>
      </c>
    </row>
    <row r="70" spans="1:4" ht="25.5">
      <c r="A70" s="70" t="s">
        <v>265</v>
      </c>
      <c r="B70" s="71" t="s">
        <v>333</v>
      </c>
      <c r="C70" s="70">
        <v>2</v>
      </c>
      <c r="D70" s="70" t="s">
        <v>267</v>
      </c>
    </row>
    <row r="71" spans="1:4" ht="25.5">
      <c r="A71" s="70" t="s">
        <v>265</v>
      </c>
      <c r="B71" s="71" t="s">
        <v>334</v>
      </c>
      <c r="C71" s="70">
        <v>24</v>
      </c>
      <c r="D71" s="70" t="s">
        <v>267</v>
      </c>
    </row>
    <row r="72" spans="1:4" ht="38.25">
      <c r="A72" s="70" t="s">
        <v>265</v>
      </c>
      <c r="B72" s="71" t="s">
        <v>335</v>
      </c>
      <c r="C72" s="70">
        <v>2</v>
      </c>
      <c r="D72" s="70" t="s">
        <v>267</v>
      </c>
    </row>
    <row r="73" spans="1:4" ht="25.5">
      <c r="A73" s="70" t="s">
        <v>265</v>
      </c>
      <c r="B73" s="71" t="s">
        <v>336</v>
      </c>
      <c r="C73" s="70">
        <v>16</v>
      </c>
      <c r="D73" s="70" t="s">
        <v>267</v>
      </c>
    </row>
    <row r="74" spans="1:4" ht="25.5">
      <c r="A74" s="70" t="s">
        <v>265</v>
      </c>
      <c r="B74" s="71" t="s">
        <v>337</v>
      </c>
      <c r="C74" s="70">
        <v>8</v>
      </c>
      <c r="D74" s="70" t="s">
        <v>267</v>
      </c>
    </row>
    <row r="75" spans="1:4" ht="25.5">
      <c r="A75" s="70" t="s">
        <v>265</v>
      </c>
      <c r="B75" s="71" t="s">
        <v>338</v>
      </c>
      <c r="C75" s="70">
        <v>16</v>
      </c>
      <c r="D75" s="70" t="s">
        <v>267</v>
      </c>
    </row>
    <row r="76" spans="1:4" ht="38.25">
      <c r="A76" s="70" t="s">
        <v>265</v>
      </c>
      <c r="B76" s="71" t="s">
        <v>339</v>
      </c>
      <c r="C76" s="70">
        <v>2</v>
      </c>
      <c r="D76" s="70" t="s">
        <v>267</v>
      </c>
    </row>
    <row r="77" spans="1:4">
      <c r="A77" s="70" t="s">
        <v>265</v>
      </c>
      <c r="B77" s="71" t="s">
        <v>340</v>
      </c>
      <c r="C77" s="70">
        <v>12</v>
      </c>
      <c r="D77" s="70" t="s">
        <v>267</v>
      </c>
    </row>
    <row r="78" spans="1:4" ht="25.5">
      <c r="A78" s="70" t="s">
        <v>265</v>
      </c>
      <c r="B78" s="71" t="s">
        <v>341</v>
      </c>
      <c r="C78" s="70">
        <v>8</v>
      </c>
      <c r="D78" s="70" t="s">
        <v>267</v>
      </c>
    </row>
    <row r="79" spans="1:4" ht="25.5">
      <c r="A79" s="70" t="s">
        <v>265</v>
      </c>
      <c r="B79" s="71" t="s">
        <v>342</v>
      </c>
      <c r="C79" s="70">
        <v>2</v>
      </c>
      <c r="D79" s="70" t="s">
        <v>267</v>
      </c>
    </row>
    <row r="80" spans="1:4">
      <c r="A80" s="70" t="s">
        <v>265</v>
      </c>
      <c r="B80" s="71" t="s">
        <v>343</v>
      </c>
      <c r="C80" s="70">
        <v>2</v>
      </c>
      <c r="D80" s="70" t="s">
        <v>267</v>
      </c>
    </row>
    <row r="81" spans="1:4">
      <c r="A81" s="70" t="s">
        <v>265</v>
      </c>
      <c r="B81" s="71" t="s">
        <v>344</v>
      </c>
      <c r="C81" s="70">
        <v>10</v>
      </c>
      <c r="D81" s="70" t="s">
        <v>267</v>
      </c>
    </row>
    <row r="82" spans="1:4" ht="25.5">
      <c r="A82" s="70" t="s">
        <v>265</v>
      </c>
      <c r="B82" s="71" t="s">
        <v>345</v>
      </c>
      <c r="C82" s="70">
        <v>12</v>
      </c>
      <c r="D82" s="70" t="s">
        <v>267</v>
      </c>
    </row>
    <row r="83" spans="1:4" ht="25.5">
      <c r="A83" s="70" t="s">
        <v>265</v>
      </c>
      <c r="B83" s="71" t="s">
        <v>346</v>
      </c>
      <c r="C83" s="70">
        <v>4</v>
      </c>
      <c r="D83" s="70" t="s">
        <v>267</v>
      </c>
    </row>
    <row r="84" spans="1:4" ht="25.5">
      <c r="A84" s="70" t="s">
        <v>265</v>
      </c>
      <c r="B84" s="71" t="s">
        <v>347</v>
      </c>
      <c r="C84" s="70">
        <v>10</v>
      </c>
      <c r="D84" s="70" t="s">
        <v>267</v>
      </c>
    </row>
    <row r="85" spans="1:4" ht="25.5">
      <c r="A85" s="70" t="s">
        <v>265</v>
      </c>
      <c r="B85" s="71" t="s">
        <v>348</v>
      </c>
      <c r="C85" s="70">
        <v>8</v>
      </c>
      <c r="D85" s="70" t="s">
        <v>267</v>
      </c>
    </row>
    <row r="86" spans="1:4" ht="25.5">
      <c r="A86" s="70" t="s">
        <v>265</v>
      </c>
      <c r="B86" s="71" t="s">
        <v>349</v>
      </c>
      <c r="C86" s="70">
        <v>14</v>
      </c>
      <c r="D86" s="70" t="s">
        <v>267</v>
      </c>
    </row>
    <row r="87" spans="1:4" ht="25.5">
      <c r="A87" s="70" t="s">
        <v>265</v>
      </c>
      <c r="B87" s="71" t="s">
        <v>350</v>
      </c>
      <c r="C87" s="70">
        <v>2</v>
      </c>
      <c r="D87" s="70" t="s">
        <v>267</v>
      </c>
    </row>
    <row r="88" spans="1:4" ht="25.5">
      <c r="A88" s="70" t="s">
        <v>265</v>
      </c>
      <c r="B88" s="71" t="s">
        <v>351</v>
      </c>
      <c r="C88" s="70">
        <v>24</v>
      </c>
      <c r="D88" s="70" t="s">
        <v>267</v>
      </c>
    </row>
    <row r="89" spans="1:4">
      <c r="A89" s="70" t="s">
        <v>265</v>
      </c>
      <c r="B89" s="71" t="s">
        <v>352</v>
      </c>
      <c r="C89" s="70">
        <v>20</v>
      </c>
      <c r="D89" s="70" t="s">
        <v>267</v>
      </c>
    </row>
    <row r="90" spans="1:4" ht="25.5">
      <c r="A90" s="70" t="s">
        <v>265</v>
      </c>
      <c r="B90" s="71" t="s">
        <v>353</v>
      </c>
      <c r="C90" s="70">
        <v>2</v>
      </c>
      <c r="D90" s="70" t="s">
        <v>267</v>
      </c>
    </row>
    <row r="91" spans="1:4" ht="25.5">
      <c r="A91" s="70" t="s">
        <v>265</v>
      </c>
      <c r="B91" s="71" t="s">
        <v>354</v>
      </c>
      <c r="C91" s="70">
        <v>2</v>
      </c>
      <c r="D91" s="70" t="s">
        <v>267</v>
      </c>
    </row>
    <row r="92" spans="1:4" ht="25.5">
      <c r="A92" s="70" t="s">
        <v>265</v>
      </c>
      <c r="B92" s="71" t="s">
        <v>355</v>
      </c>
      <c r="C92" s="70">
        <v>2</v>
      </c>
      <c r="D92" s="70" t="s">
        <v>267</v>
      </c>
    </row>
    <row r="93" spans="1:4" ht="25.5">
      <c r="A93" s="70" t="s">
        <v>265</v>
      </c>
      <c r="B93" s="71" t="s">
        <v>356</v>
      </c>
      <c r="C93" s="70">
        <v>2</v>
      </c>
      <c r="D93" s="70" t="s">
        <v>267</v>
      </c>
    </row>
    <row r="94" spans="1:4" ht="25.5">
      <c r="A94" s="70" t="s">
        <v>265</v>
      </c>
      <c r="B94" s="71" t="s">
        <v>357</v>
      </c>
      <c r="C94" s="70">
        <v>2</v>
      </c>
      <c r="D94" s="70" t="s">
        <v>267</v>
      </c>
    </row>
    <row r="95" spans="1:4" ht="25.5">
      <c r="A95" s="70" t="s">
        <v>265</v>
      </c>
      <c r="B95" s="71" t="s">
        <v>358</v>
      </c>
      <c r="C95" s="70">
        <v>16</v>
      </c>
      <c r="D95" s="70" t="s">
        <v>267</v>
      </c>
    </row>
    <row r="96" spans="1:4" ht="25.5">
      <c r="A96" s="70" t="s">
        <v>265</v>
      </c>
      <c r="B96" s="71" t="s">
        <v>359</v>
      </c>
      <c r="C96" s="70">
        <v>2</v>
      </c>
      <c r="D96" s="70" t="s">
        <v>267</v>
      </c>
    </row>
    <row r="97" spans="1:4" ht="25.5">
      <c r="A97" s="70" t="s">
        <v>265</v>
      </c>
      <c r="B97" s="71" t="s">
        <v>360</v>
      </c>
      <c r="C97" s="70">
        <v>2</v>
      </c>
      <c r="D97" s="70" t="s">
        <v>267</v>
      </c>
    </row>
    <row r="98" spans="1:4" ht="25.5">
      <c r="A98" s="70" t="s">
        <v>265</v>
      </c>
      <c r="B98" s="71" t="s">
        <v>361</v>
      </c>
      <c r="C98" s="70">
        <v>16</v>
      </c>
      <c r="D98" s="70" t="s">
        <v>267</v>
      </c>
    </row>
    <row r="99" spans="1:4" ht="25.5">
      <c r="A99" s="70" t="s">
        <v>265</v>
      </c>
      <c r="B99" s="71" t="s">
        <v>362</v>
      </c>
      <c r="C99" s="70">
        <v>2</v>
      </c>
      <c r="D99" s="70" t="s">
        <v>267</v>
      </c>
    </row>
    <row r="100" spans="1:4" ht="25.5">
      <c r="A100" s="70" t="s">
        <v>265</v>
      </c>
      <c r="B100" s="71" t="s">
        <v>363</v>
      </c>
      <c r="C100" s="70">
        <v>2</v>
      </c>
      <c r="D100" s="70" t="s">
        <v>267</v>
      </c>
    </row>
    <row r="101" spans="1:4" ht="25.5">
      <c r="A101" s="70" t="s">
        <v>265</v>
      </c>
      <c r="B101" s="71" t="s">
        <v>364</v>
      </c>
      <c r="C101" s="70">
        <v>16</v>
      </c>
      <c r="D101" s="70" t="s">
        <v>267</v>
      </c>
    </row>
    <row r="102" spans="1:4" ht="38.25">
      <c r="A102" s="70" t="s">
        <v>265</v>
      </c>
      <c r="B102" s="71" t="s">
        <v>365</v>
      </c>
      <c r="C102" s="70">
        <v>10</v>
      </c>
      <c r="D102" s="70" t="s">
        <v>267</v>
      </c>
    </row>
    <row r="103" spans="1:4">
      <c r="A103" s="70" t="s">
        <v>265</v>
      </c>
      <c r="B103" s="71" t="s">
        <v>366</v>
      </c>
      <c r="C103" s="70">
        <v>8</v>
      </c>
      <c r="D103" s="70" t="s">
        <v>267</v>
      </c>
    </row>
    <row r="104" spans="1:4" ht="25.5">
      <c r="A104" s="70" t="s">
        <v>265</v>
      </c>
      <c r="B104" s="71" t="s">
        <v>367</v>
      </c>
      <c r="C104" s="70">
        <v>8</v>
      </c>
      <c r="D104" s="70" t="s">
        <v>267</v>
      </c>
    </row>
    <row r="105" spans="1:4" ht="25.5">
      <c r="A105" s="70" t="s">
        <v>265</v>
      </c>
      <c r="B105" s="71" t="s">
        <v>368</v>
      </c>
      <c r="C105" s="70">
        <v>2</v>
      </c>
      <c r="D105" s="70" t="s">
        <v>267</v>
      </c>
    </row>
    <row r="106" spans="1:4" ht="25.5">
      <c r="A106" s="70" t="s">
        <v>265</v>
      </c>
      <c r="B106" s="71" t="s">
        <v>369</v>
      </c>
      <c r="C106" s="70">
        <v>20</v>
      </c>
      <c r="D106" s="70" t="s">
        <v>267</v>
      </c>
    </row>
    <row r="107" spans="1:4" ht="25.5">
      <c r="A107" s="70" t="s">
        <v>265</v>
      </c>
      <c r="B107" s="71" t="s">
        <v>370</v>
      </c>
      <c r="C107" s="70">
        <v>2</v>
      </c>
      <c r="D107" s="70" t="s">
        <v>267</v>
      </c>
    </row>
    <row r="108" spans="1:4" ht="25.5">
      <c r="A108" s="70" t="s">
        <v>265</v>
      </c>
      <c r="B108" s="71" t="s">
        <v>371</v>
      </c>
      <c r="C108" s="70">
        <v>22</v>
      </c>
      <c r="D108" s="70" t="s">
        <v>267</v>
      </c>
    </row>
    <row r="109" spans="1:4" ht="25.5">
      <c r="A109" s="70" t="s">
        <v>265</v>
      </c>
      <c r="B109" s="71" t="s">
        <v>372</v>
      </c>
      <c r="C109" s="70">
        <v>16</v>
      </c>
      <c r="D109" s="70" t="s">
        <v>267</v>
      </c>
    </row>
    <row r="110" spans="1:4" ht="25.5">
      <c r="A110" s="70" t="s">
        <v>265</v>
      </c>
      <c r="B110" s="71" t="s">
        <v>373</v>
      </c>
      <c r="C110" s="70">
        <v>2</v>
      </c>
      <c r="D110" s="70" t="s">
        <v>267</v>
      </c>
    </row>
    <row r="111" spans="1:4" ht="25.5">
      <c r="A111" s="70" t="s">
        <v>265</v>
      </c>
      <c r="B111" s="71" t="s">
        <v>374</v>
      </c>
      <c r="C111" s="70">
        <v>10</v>
      </c>
      <c r="D111" s="70" t="s">
        <v>267</v>
      </c>
    </row>
    <row r="112" spans="1:4" ht="25.5">
      <c r="A112" s="70" t="s">
        <v>265</v>
      </c>
      <c r="B112" s="71" t="s">
        <v>375</v>
      </c>
      <c r="C112" s="70">
        <v>4</v>
      </c>
      <c r="D112" s="70" t="s">
        <v>267</v>
      </c>
    </row>
    <row r="113" spans="1:4" ht="25.5">
      <c r="A113" s="70" t="s">
        <v>265</v>
      </c>
      <c r="B113" s="71" t="s">
        <v>376</v>
      </c>
      <c r="C113" s="70">
        <v>2</v>
      </c>
      <c r="D113" s="70" t="s">
        <v>267</v>
      </c>
    </row>
    <row r="114" spans="1:4" ht="25.5">
      <c r="A114" s="70" t="s">
        <v>265</v>
      </c>
      <c r="B114" s="71" t="s">
        <v>377</v>
      </c>
      <c r="C114" s="70">
        <v>2</v>
      </c>
      <c r="D114" s="70" t="s">
        <v>267</v>
      </c>
    </row>
    <row r="115" spans="1:4" ht="25.5">
      <c r="A115" s="70" t="s">
        <v>265</v>
      </c>
      <c r="B115" s="71" t="s">
        <v>378</v>
      </c>
      <c r="C115" s="70">
        <v>8</v>
      </c>
      <c r="D115" s="70" t="s">
        <v>267</v>
      </c>
    </row>
    <row r="116" spans="1:4" ht="25.5">
      <c r="A116" s="70" t="s">
        <v>265</v>
      </c>
      <c r="B116" s="71" t="s">
        <v>379</v>
      </c>
      <c r="C116" s="70">
        <v>2</v>
      </c>
      <c r="D116" s="70" t="s">
        <v>267</v>
      </c>
    </row>
    <row r="117" spans="1:4" ht="25.5">
      <c r="A117" s="70" t="s">
        <v>265</v>
      </c>
      <c r="B117" s="71" t="s">
        <v>380</v>
      </c>
      <c r="C117" s="70">
        <v>2</v>
      </c>
      <c r="D117" s="70" t="s">
        <v>267</v>
      </c>
    </row>
    <row r="118" spans="1:4">
      <c r="A118" s="70" t="s">
        <v>265</v>
      </c>
      <c r="B118" s="71" t="s">
        <v>381</v>
      </c>
      <c r="C118" s="70">
        <v>8</v>
      </c>
      <c r="D118" s="70" t="s">
        <v>267</v>
      </c>
    </row>
    <row r="119" spans="1:4" ht="25.5">
      <c r="A119" s="70" t="s">
        <v>265</v>
      </c>
      <c r="B119" s="71" t="s">
        <v>382</v>
      </c>
      <c r="C119" s="70">
        <v>18</v>
      </c>
      <c r="D119" s="70" t="s">
        <v>267</v>
      </c>
    </row>
    <row r="120" spans="1:4" ht="25.5">
      <c r="A120" s="70" t="s">
        <v>265</v>
      </c>
      <c r="B120" s="71" t="s">
        <v>383</v>
      </c>
      <c r="C120" s="70"/>
      <c r="D120" s="70" t="s">
        <v>267</v>
      </c>
    </row>
    <row r="121" spans="1:4" ht="25.5">
      <c r="A121" s="70" t="s">
        <v>265</v>
      </c>
      <c r="B121" s="71" t="s">
        <v>384</v>
      </c>
      <c r="C121" s="70">
        <v>8</v>
      </c>
      <c r="D121" s="70" t="s">
        <v>267</v>
      </c>
    </row>
    <row r="122" spans="1:4" ht="25.5">
      <c r="A122" s="70" t="s">
        <v>265</v>
      </c>
      <c r="B122" s="71" t="s">
        <v>385</v>
      </c>
      <c r="C122" s="70">
        <v>8</v>
      </c>
      <c r="D122" s="70" t="s">
        <v>267</v>
      </c>
    </row>
    <row r="123" spans="1:4" ht="25.5">
      <c r="A123" s="70" t="s">
        <v>265</v>
      </c>
      <c r="B123" s="71" t="s">
        <v>386</v>
      </c>
      <c r="C123" s="70">
        <v>16</v>
      </c>
      <c r="D123" s="70" t="s">
        <v>267</v>
      </c>
    </row>
    <row r="124" spans="1:4" ht="25.5">
      <c r="A124" s="70" t="s">
        <v>265</v>
      </c>
      <c r="B124" s="71" t="s">
        <v>387</v>
      </c>
      <c r="C124" s="70">
        <v>4</v>
      </c>
      <c r="D124" s="70" t="s">
        <v>267</v>
      </c>
    </row>
    <row r="125" spans="1:4" ht="25.5">
      <c r="A125" s="70" t="s">
        <v>265</v>
      </c>
      <c r="B125" s="71" t="s">
        <v>388</v>
      </c>
      <c r="C125" s="70">
        <v>2</v>
      </c>
      <c r="D125" s="70" t="s">
        <v>267</v>
      </c>
    </row>
    <row r="126" spans="1:4" ht="25.5">
      <c r="A126" s="70" t="s">
        <v>265</v>
      </c>
      <c r="B126" s="71" t="s">
        <v>389</v>
      </c>
      <c r="C126" s="70">
        <v>8</v>
      </c>
      <c r="D126" s="70" t="s">
        <v>267</v>
      </c>
    </row>
    <row r="127" spans="1:4" ht="25.5">
      <c r="A127" s="70" t="s">
        <v>265</v>
      </c>
      <c r="B127" s="71" t="s">
        <v>390</v>
      </c>
      <c r="C127" s="70">
        <v>12</v>
      </c>
      <c r="D127" s="70" t="s">
        <v>267</v>
      </c>
    </row>
    <row r="128" spans="1:4" ht="25.5">
      <c r="A128" s="70" t="s">
        <v>265</v>
      </c>
      <c r="B128" s="71" t="s">
        <v>391</v>
      </c>
      <c r="C128" s="70">
        <v>10</v>
      </c>
      <c r="D128" s="70" t="s">
        <v>267</v>
      </c>
    </row>
    <row r="129" spans="1:4" ht="25.5">
      <c r="A129" s="70" t="s">
        <v>265</v>
      </c>
      <c r="B129" s="71" t="s">
        <v>392</v>
      </c>
      <c r="C129" s="70">
        <v>18</v>
      </c>
      <c r="D129" s="70" t="s">
        <v>267</v>
      </c>
    </row>
    <row r="130" spans="1:4" ht="25.5">
      <c r="A130" s="70" t="s">
        <v>265</v>
      </c>
      <c r="B130" s="71" t="s">
        <v>393</v>
      </c>
      <c r="C130" s="70">
        <v>18</v>
      </c>
      <c r="D130" s="70" t="s">
        <v>267</v>
      </c>
    </row>
    <row r="131" spans="1:4" ht="25.5">
      <c r="A131" s="70" t="s">
        <v>265</v>
      </c>
      <c r="B131" s="71" t="s">
        <v>394</v>
      </c>
      <c r="C131" s="70">
        <v>12</v>
      </c>
      <c r="D131" s="70" t="s">
        <v>267</v>
      </c>
    </row>
    <row r="132" spans="1:4" ht="38.25">
      <c r="A132" s="70" t="s">
        <v>265</v>
      </c>
      <c r="B132" s="71" t="s">
        <v>395</v>
      </c>
      <c r="C132" s="70">
        <v>12</v>
      </c>
      <c r="D132" s="70" t="s">
        <v>267</v>
      </c>
    </row>
    <row r="133" spans="1:4" ht="25.5">
      <c r="A133" s="70" t="s">
        <v>265</v>
      </c>
      <c r="B133" s="71" t="s">
        <v>396</v>
      </c>
      <c r="C133" s="70">
        <v>14</v>
      </c>
      <c r="D133" s="70" t="s">
        <v>267</v>
      </c>
    </row>
    <row r="134" spans="1:4" ht="25.5">
      <c r="A134" s="70" t="s">
        <v>265</v>
      </c>
      <c r="B134" s="71" t="s">
        <v>397</v>
      </c>
      <c r="C134" s="70">
        <v>2</v>
      </c>
      <c r="D134" s="70" t="s">
        <v>267</v>
      </c>
    </row>
    <row r="135" spans="1:4">
      <c r="A135" s="70" t="s">
        <v>265</v>
      </c>
      <c r="B135" s="71" t="s">
        <v>398</v>
      </c>
      <c r="C135" s="70">
        <v>23</v>
      </c>
      <c r="D135" s="70" t="s">
        <v>267</v>
      </c>
    </row>
    <row r="136" spans="1:4">
      <c r="A136" s="70" t="s">
        <v>265</v>
      </c>
      <c r="B136" s="71" t="s">
        <v>399</v>
      </c>
      <c r="C136" s="70">
        <v>13</v>
      </c>
      <c r="D136" s="70" t="s">
        <v>267</v>
      </c>
    </row>
    <row r="137" spans="1:4" ht="25.5">
      <c r="A137" s="70" t="s">
        <v>265</v>
      </c>
      <c r="B137" s="71" t="s">
        <v>400</v>
      </c>
      <c r="C137" s="70">
        <v>16</v>
      </c>
      <c r="D137" s="70" t="s">
        <v>267</v>
      </c>
    </row>
    <row r="138" spans="1:4" ht="25.5">
      <c r="A138" s="70" t="s">
        <v>265</v>
      </c>
      <c r="B138" s="71" t="s">
        <v>401</v>
      </c>
      <c r="C138" s="70">
        <v>8</v>
      </c>
      <c r="D138" s="70" t="s">
        <v>267</v>
      </c>
    </row>
    <row r="139" spans="1:4" ht="25.5">
      <c r="A139" s="70" t="s">
        <v>402</v>
      </c>
      <c r="B139" s="71" t="s">
        <v>403</v>
      </c>
      <c r="C139" s="70" t="s">
        <v>404</v>
      </c>
      <c r="D139" s="70" t="s">
        <v>405</v>
      </c>
    </row>
    <row r="140" spans="1:4" ht="25.5">
      <c r="A140" s="70" t="s">
        <v>402</v>
      </c>
      <c r="B140" s="71" t="s">
        <v>406</v>
      </c>
      <c r="C140" s="70" t="s">
        <v>404</v>
      </c>
      <c r="D140" s="70" t="s">
        <v>405</v>
      </c>
    </row>
    <row r="141" spans="1:4" ht="25.5">
      <c r="A141" s="70" t="s">
        <v>402</v>
      </c>
      <c r="B141" s="71" t="s">
        <v>407</v>
      </c>
      <c r="C141" s="70" t="s">
        <v>404</v>
      </c>
      <c r="D141" s="70" t="s">
        <v>405</v>
      </c>
    </row>
    <row r="142" spans="1:4" ht="25.5">
      <c r="A142" s="70" t="s">
        <v>402</v>
      </c>
      <c r="B142" s="71" t="s">
        <v>408</v>
      </c>
      <c r="C142" s="70" t="s">
        <v>404</v>
      </c>
      <c r="D142" s="70" t="s">
        <v>405</v>
      </c>
    </row>
    <row r="143" spans="1:4" ht="25.5">
      <c r="A143" s="70" t="s">
        <v>402</v>
      </c>
      <c r="B143" s="71" t="s">
        <v>409</v>
      </c>
      <c r="C143" s="70" t="s">
        <v>404</v>
      </c>
      <c r="D143" s="70" t="s">
        <v>405</v>
      </c>
    </row>
    <row r="144" spans="1:4" ht="25.5">
      <c r="A144" s="70" t="s">
        <v>402</v>
      </c>
      <c r="B144" s="71" t="s">
        <v>410</v>
      </c>
      <c r="C144" s="70" t="s">
        <v>404</v>
      </c>
      <c r="D144" s="70" t="s">
        <v>405</v>
      </c>
    </row>
    <row r="145" spans="1:4" ht="25.5">
      <c r="A145" s="70" t="s">
        <v>402</v>
      </c>
      <c r="B145" s="71" t="s">
        <v>411</v>
      </c>
      <c r="C145" s="70" t="s">
        <v>404</v>
      </c>
      <c r="D145" s="70" t="s">
        <v>405</v>
      </c>
    </row>
    <row r="146" spans="1:4" ht="25.5">
      <c r="A146" s="70" t="s">
        <v>402</v>
      </c>
      <c r="B146" s="71" t="s">
        <v>412</v>
      </c>
      <c r="C146" s="70" t="s">
        <v>404</v>
      </c>
      <c r="D146" s="70" t="s">
        <v>405</v>
      </c>
    </row>
    <row r="147" spans="1:4" ht="25.5">
      <c r="A147" s="70" t="s">
        <v>402</v>
      </c>
      <c r="B147" s="71" t="s">
        <v>413</v>
      </c>
      <c r="C147" s="70" t="s">
        <v>404</v>
      </c>
      <c r="D147" s="70" t="s">
        <v>405</v>
      </c>
    </row>
    <row r="148" spans="1:4" ht="25.5">
      <c r="A148" s="70" t="s">
        <v>402</v>
      </c>
      <c r="B148" s="71" t="s">
        <v>414</v>
      </c>
      <c r="C148" s="70" t="s">
        <v>404</v>
      </c>
      <c r="D148" s="70" t="s">
        <v>405</v>
      </c>
    </row>
    <row r="149" spans="1:4" ht="25.5">
      <c r="A149" s="70" t="s">
        <v>402</v>
      </c>
      <c r="B149" s="71" t="s">
        <v>415</v>
      </c>
      <c r="C149" s="70" t="s">
        <v>404</v>
      </c>
      <c r="D149" s="70" t="s">
        <v>405</v>
      </c>
    </row>
    <row r="150" spans="1:4" ht="25.5">
      <c r="A150" s="70" t="s">
        <v>402</v>
      </c>
      <c r="B150" s="71" t="s">
        <v>416</v>
      </c>
      <c r="C150" s="70" t="s">
        <v>404</v>
      </c>
      <c r="D150" s="70" t="s">
        <v>405</v>
      </c>
    </row>
    <row r="151" spans="1:4" ht="25.5">
      <c r="A151" s="70" t="s">
        <v>402</v>
      </c>
      <c r="B151" s="71" t="s">
        <v>417</v>
      </c>
      <c r="C151" s="70" t="s">
        <v>404</v>
      </c>
      <c r="D151" s="70" t="s">
        <v>405</v>
      </c>
    </row>
    <row r="152" spans="1:4" ht="25.5">
      <c r="A152" s="70" t="s">
        <v>265</v>
      </c>
      <c r="B152" s="71" t="s">
        <v>418</v>
      </c>
      <c r="C152" s="70">
        <v>8</v>
      </c>
      <c r="D152" s="70" t="s">
        <v>405</v>
      </c>
    </row>
    <row r="153" spans="1:4" ht="38.25">
      <c r="A153" s="70" t="s">
        <v>265</v>
      </c>
      <c r="B153" s="71" t="s">
        <v>419</v>
      </c>
      <c r="C153" s="70">
        <v>6</v>
      </c>
      <c r="D153" s="70" t="s">
        <v>405</v>
      </c>
    </row>
    <row r="154" spans="1:4" ht="25.5">
      <c r="A154" s="70" t="s">
        <v>265</v>
      </c>
      <c r="B154" s="71" t="s">
        <v>420</v>
      </c>
      <c r="C154" s="70">
        <v>2</v>
      </c>
      <c r="D154" s="70" t="s">
        <v>405</v>
      </c>
    </row>
    <row r="155" spans="1:4" ht="25.5">
      <c r="A155" s="70" t="s">
        <v>265</v>
      </c>
      <c r="B155" s="71" t="s">
        <v>421</v>
      </c>
      <c r="C155" s="70">
        <v>6</v>
      </c>
      <c r="D155" s="70" t="s">
        <v>405</v>
      </c>
    </row>
    <row r="156" spans="1:4" ht="25.5">
      <c r="A156" s="70" t="s">
        <v>265</v>
      </c>
      <c r="B156" s="71" t="s">
        <v>422</v>
      </c>
      <c r="C156" s="70">
        <v>24</v>
      </c>
      <c r="D156" s="70" t="s">
        <v>405</v>
      </c>
    </row>
    <row r="157" spans="1:4" ht="25.5">
      <c r="A157" s="70" t="s">
        <v>265</v>
      </c>
      <c r="B157" s="71" t="s">
        <v>423</v>
      </c>
      <c r="C157" s="70">
        <v>2</v>
      </c>
      <c r="D157" s="70" t="s">
        <v>405</v>
      </c>
    </row>
    <row r="158" spans="1:4" ht="25.5">
      <c r="A158" s="70" t="s">
        <v>265</v>
      </c>
      <c r="B158" s="71" t="s">
        <v>424</v>
      </c>
      <c r="C158" s="70">
        <v>12</v>
      </c>
      <c r="D158" s="70" t="s">
        <v>405</v>
      </c>
    </row>
    <row r="159" spans="1:4" ht="25.5">
      <c r="A159" s="70" t="s">
        <v>265</v>
      </c>
      <c r="B159" s="71" t="s">
        <v>425</v>
      </c>
      <c r="C159" s="70">
        <v>2</v>
      </c>
      <c r="D159" s="70" t="s">
        <v>405</v>
      </c>
    </row>
    <row r="160" spans="1:4">
      <c r="A160" s="70" t="s">
        <v>265</v>
      </c>
      <c r="B160" s="71" t="s">
        <v>426</v>
      </c>
      <c r="C160" s="70">
        <v>2</v>
      </c>
      <c r="D160" s="70" t="s">
        <v>405</v>
      </c>
    </row>
    <row r="161" spans="1:4" ht="25.5">
      <c r="A161" s="70" t="s">
        <v>265</v>
      </c>
      <c r="B161" s="71" t="s">
        <v>427</v>
      </c>
      <c r="C161" s="70">
        <v>2</v>
      </c>
      <c r="D161" s="70" t="s">
        <v>405</v>
      </c>
    </row>
    <row r="162" spans="1:4">
      <c r="A162" s="70" t="s">
        <v>265</v>
      </c>
      <c r="B162" s="71" t="s">
        <v>428</v>
      </c>
      <c r="C162" s="70">
        <v>8</v>
      </c>
      <c r="D162" s="70" t="s">
        <v>405</v>
      </c>
    </row>
    <row r="163" spans="1:4" ht="25.5">
      <c r="A163" s="70" t="s">
        <v>265</v>
      </c>
      <c r="B163" s="71" t="s">
        <v>429</v>
      </c>
      <c r="C163" s="70">
        <v>2</v>
      </c>
      <c r="D163" s="70" t="s">
        <v>405</v>
      </c>
    </row>
    <row r="164" spans="1:4">
      <c r="A164" s="70" t="s">
        <v>265</v>
      </c>
      <c r="B164" s="71" t="s">
        <v>430</v>
      </c>
      <c r="C164" s="70">
        <v>2</v>
      </c>
      <c r="D164" s="70" t="s">
        <v>405</v>
      </c>
    </row>
    <row r="165" spans="1:4" ht="25.5">
      <c r="A165" s="70" t="s">
        <v>265</v>
      </c>
      <c r="B165" s="71" t="s">
        <v>431</v>
      </c>
      <c r="C165" s="70">
        <v>18</v>
      </c>
      <c r="D165" s="70" t="s">
        <v>405</v>
      </c>
    </row>
    <row r="166" spans="1:4" ht="25.5">
      <c r="A166" s="70" t="s">
        <v>265</v>
      </c>
      <c r="B166" s="71" t="s">
        <v>432</v>
      </c>
      <c r="C166" s="70">
        <v>6</v>
      </c>
      <c r="D166" s="70" t="s">
        <v>405</v>
      </c>
    </row>
    <row r="167" spans="1:4">
      <c r="A167" s="70" t="s">
        <v>265</v>
      </c>
      <c r="B167" s="71" t="s">
        <v>433</v>
      </c>
      <c r="C167" s="70">
        <v>4</v>
      </c>
      <c r="D167" s="70" t="s">
        <v>405</v>
      </c>
    </row>
    <row r="168" spans="1:4">
      <c r="A168" s="70" t="s">
        <v>265</v>
      </c>
      <c r="B168" s="71" t="s">
        <v>434</v>
      </c>
      <c r="C168" s="70">
        <v>8</v>
      </c>
      <c r="D168" s="70" t="s">
        <v>405</v>
      </c>
    </row>
  </sheetData>
  <mergeCells count="1">
    <mergeCell ref="A1:D1"/>
  </mergeCells>
  <dataValidations count="1">
    <dataValidation type="list" allowBlank="1" showInputMessage="1" showErrorMessage="1" sqref="D3">
      <formula1>"Existente,A adquirir"</formula1>
    </dataValidation>
  </dataValidation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9</TotalTime>
  <Application>Microsoft Excel</Application>
  <DocSecurity>0</DocSecurity>
  <ScaleCrop>false</ScaleCrop>
  <HeadingPairs>
    <vt:vector size="2" baseType="variant">
      <vt:variant>
        <vt:lpstr>Planilhas</vt:lpstr>
      </vt:variant>
      <vt:variant>
        <vt:i4>5</vt:i4>
      </vt:variant>
    </vt:vector>
  </HeadingPairs>
  <TitlesOfParts>
    <vt:vector size="5" baseType="lpstr">
      <vt:lpstr>PROGEP - MATRIZ E DOCENTES</vt:lpstr>
      <vt:lpstr>PROGEP - CARGA HORÁRIA DOCENTE</vt:lpstr>
      <vt:lpstr>PROGEP - CH RESUMO</vt:lpstr>
      <vt:lpstr>INFRAESTRUTURA - EQUIPAMENTOS</vt:lpstr>
      <vt:lpstr>ACERVO BIBLIOGRÁFICO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Keneston Sousa Coelho</dc:creator>
  <cp:lastModifiedBy>Humberto Melo</cp:lastModifiedBy>
  <cp:revision>2</cp:revision>
  <dcterms:created xsi:type="dcterms:W3CDTF">2016-08-10T17:58:48Z</dcterms:created>
  <dcterms:modified xsi:type="dcterms:W3CDTF">2018-06-07T17:33:43Z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