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810" windowWidth="19575" windowHeight="7080"/>
  </bookViews>
  <sheets>
    <sheet name="Todas as atividades" sheetId="1" r:id="rId1"/>
    <sheet name="Página1" sheetId="2" r:id="rId2"/>
    <sheet name="Disciplinas" sheetId="3" r:id="rId3"/>
  </sheets>
  <calcPr calcId="124519"/>
  <extLst>
    <ext uri="GoogleSheetsCustomDataVersion1">
      <go:sheetsCustomData xmlns:go="http://customooxmlschemas.google.com/" r:id="" roundtripDataSignature="AMtx7mjtPt4btjU1zDHk2FiVi4uOvJbL9g=="/>
    </ext>
  </extLst>
</workbook>
</file>

<file path=xl/calcChain.xml><?xml version="1.0" encoding="utf-8"?>
<calcChain xmlns="http://schemas.openxmlformats.org/spreadsheetml/2006/main">
  <c r="G83" i="1"/>
  <c r="G84"/>
  <c r="G85"/>
  <c r="G86"/>
  <c r="G87"/>
  <c r="G88"/>
  <c r="G89"/>
  <c r="G91"/>
  <c r="G94"/>
  <c r="G95"/>
  <c r="G96"/>
  <c r="G77"/>
  <c r="G76"/>
  <c r="G78"/>
  <c r="G29"/>
  <c r="G28"/>
  <c r="G65"/>
  <c r="G40"/>
  <c r="G70"/>
  <c r="G56"/>
  <c r="G42"/>
  <c r="G39"/>
  <c r="G36"/>
  <c r="G34"/>
  <c r="F12" i="3"/>
  <c r="E12"/>
  <c r="F11"/>
  <c r="E11"/>
  <c r="F10"/>
  <c r="E10"/>
  <c r="F9"/>
  <c r="E9"/>
  <c r="F8"/>
  <c r="E8"/>
  <c r="F7"/>
  <c r="E7"/>
  <c r="F6"/>
  <c r="E6"/>
  <c r="F5"/>
  <c r="E5"/>
  <c r="F4"/>
  <c r="E4"/>
  <c r="F3"/>
  <c r="E3"/>
  <c r="E2" s="1"/>
  <c r="F2"/>
  <c r="D2"/>
  <c r="G5" i="2"/>
  <c r="F5"/>
  <c r="G4"/>
  <c r="F4"/>
  <c r="G3"/>
  <c r="F3"/>
  <c r="G2"/>
  <c r="F2"/>
  <c r="G79" i="1"/>
  <c r="G75"/>
  <c r="G74"/>
  <c r="G73"/>
  <c r="G72"/>
  <c r="G69"/>
  <c r="G68"/>
  <c r="G67"/>
  <c r="G66"/>
  <c r="G64"/>
  <c r="G63"/>
  <c r="G62"/>
  <c r="G61"/>
  <c r="G60"/>
  <c r="G59"/>
  <c r="G58"/>
  <c r="G57"/>
  <c r="G55"/>
  <c r="G54"/>
  <c r="G53"/>
  <c r="G52"/>
  <c r="G49"/>
  <c r="G47"/>
  <c r="G45"/>
  <c r="G44"/>
  <c r="G43"/>
  <c r="G41"/>
  <c r="G38"/>
  <c r="G37"/>
  <c r="G35"/>
  <c r="G33"/>
  <c r="G32"/>
  <c r="G31"/>
  <c r="G30"/>
  <c r="G27"/>
  <c r="G26"/>
  <c r="G25"/>
  <c r="G24"/>
  <c r="G21"/>
  <c r="G20"/>
  <c r="G19"/>
  <c r="G17"/>
  <c r="G16"/>
  <c r="G15"/>
  <c r="G14"/>
  <c r="G13"/>
  <c r="G12"/>
  <c r="G11"/>
  <c r="G10"/>
  <c r="G9"/>
  <c r="G8"/>
  <c r="G6"/>
  <c r="G4"/>
  <c r="G46" l="1"/>
  <c r="G50"/>
  <c r="G48"/>
  <c r="G51"/>
</calcChain>
</file>

<file path=xl/sharedStrings.xml><?xml version="1.0" encoding="utf-8"?>
<sst xmlns="http://schemas.openxmlformats.org/spreadsheetml/2006/main" count="187" uniqueCount="168">
  <si>
    <t>CATEGORIA</t>
  </si>
  <si>
    <t>GRUPO</t>
  </si>
  <si>
    <t>AÇÃO</t>
  </si>
  <si>
    <t>Orientações de Preenchimento</t>
  </si>
  <si>
    <t>Carga horária máxima semanal</t>
  </si>
  <si>
    <t>Ensino</t>
  </si>
  <si>
    <t>Atuar em projetos de ensino</t>
  </si>
  <si>
    <t>Orientação de estudantes em trabalho de conclusão de curso de graduação</t>
  </si>
  <si>
    <t>Orientação de estudantes em trabalho de conclusão de especialização</t>
  </si>
  <si>
    <t>Coorientação de estudantes em trabalho de conclusão de especialização</t>
  </si>
  <si>
    <t>Orientação de estudantes em trabalho de conclusão de mestrado</t>
  </si>
  <si>
    <t>Coorientação de estudantes em trabalho de conclusão de mestrado</t>
  </si>
  <si>
    <t>Orientação de estudantes em trabalho de conclusão de doutorado</t>
  </si>
  <si>
    <t>Coorientação de estudantes em trabalho de conclusão de doutorado</t>
  </si>
  <si>
    <t>Orientação de estágio profissional</t>
  </si>
  <si>
    <t>Orientação de monitores de disciplinas</t>
  </si>
  <si>
    <t>Orientação de estudantes em projetos integradores</t>
  </si>
  <si>
    <t>Orientar estudantes para participação em concursos e olimpíadas de conhecimento</t>
  </si>
  <si>
    <t>Elaborar material didático</t>
  </si>
  <si>
    <t>Elaboração de material didático para a primeira oferta de disciplina EaD (lançar a carga horária total da disciplina)</t>
  </si>
  <si>
    <t>Elaboração de Cadernos Didáticos, Manuais de aulas práticas, Roteiros Didáticos e similares para a primeira oferta de componentes curriculares, destinado a integrar a bibliografia da disciplina e ser depositada na Biblioteca do Campus.</t>
  </si>
  <si>
    <t>Participar em banca avaliadora</t>
  </si>
  <si>
    <t>Participação em banca avaliadora de Estágio</t>
  </si>
  <si>
    <t>Participação em banca avaliadora de Projeto Integrador</t>
  </si>
  <si>
    <t>Participação em banca avaliadora de Trabalho de Conclusão de curso de especialização</t>
  </si>
  <si>
    <t>Participação em banca avaliadora de Trabalho de Conclusão de curso de mestrado</t>
  </si>
  <si>
    <t>Participação em banca avaliadora de Trabalho de Conclusão de curso de doutorado</t>
  </si>
  <si>
    <t>Extensão</t>
  </si>
  <si>
    <t>Atuar em programas e projetos de extensão</t>
  </si>
  <si>
    <t xml:space="preserve">Coordenar Programa de Extensão </t>
  </si>
  <si>
    <t>Orientação de Empresa Junior</t>
  </si>
  <si>
    <t>Pesquisa e Inovação</t>
  </si>
  <si>
    <t>Atuar em Projetos de Pesquisa e Inovação</t>
  </si>
  <si>
    <t>Grupos de Pesquisa</t>
  </si>
  <si>
    <t>Coordenar Grupos de Pesquisa registrado no DGP e certificado pelo IFMG</t>
  </si>
  <si>
    <t>Incubadoras de empresas</t>
  </si>
  <si>
    <t>Coordenação da Incubadora de Empresas</t>
  </si>
  <si>
    <t>Orientar pré-incubadoras e incubadores de empresa</t>
  </si>
  <si>
    <t>Atividades comuns aos Ensino, Pesquisa e Extensão</t>
  </si>
  <si>
    <t>Eventos</t>
  </si>
  <si>
    <t>Coordenar comissão organizadora de evento</t>
  </si>
  <si>
    <t>Participar de comissão organizadora de evento</t>
  </si>
  <si>
    <t>Participar de equipe de apoio de evento</t>
  </si>
  <si>
    <t>Visitas técnicas, trabalhos de campo e eventos estudantis</t>
  </si>
  <si>
    <t>Participação em visitas técnicas e trabalhos de campo</t>
  </si>
  <si>
    <t>Comitês editoriais, pareceristas e avaliadores</t>
  </si>
  <si>
    <t>Participar como membro de comitê editorial de revistas científicas indexadas</t>
  </si>
  <si>
    <t>Participar como membro de comitê editorial em Editoras</t>
  </si>
  <si>
    <t>Avaliador ad-hoc do Ministério da Educação em avaliação de cursos de Graduação e Pós-Graduação Strictu Sensu</t>
  </si>
  <si>
    <t>Avaliador ad-hoc do Ministério da Educação em Credenciamento e Recredenciamento Institucional</t>
  </si>
  <si>
    <t>Produção Acadêmica</t>
  </si>
  <si>
    <t>Organização de Livro</t>
  </si>
  <si>
    <t>Tradução de Livro</t>
  </si>
  <si>
    <t>Revisão linguística e de estilo de livros</t>
  </si>
  <si>
    <t>Publicação de capítulo de livro</t>
  </si>
  <si>
    <t>Publicação de artigo em Revista</t>
  </si>
  <si>
    <t>Publicação de artigo completo em Evento</t>
  </si>
  <si>
    <t>Gestão e Representação</t>
  </si>
  <si>
    <t>Gestão de Ensino, Pesquisa, Extensão e Administração</t>
  </si>
  <si>
    <t>Gestão de Ensino, Pesquisa, Extensão e Administração - Nível 1</t>
  </si>
  <si>
    <t>Gestão de Ensino, Pesquisa, Extensão e Administração - Nível 2</t>
  </si>
  <si>
    <t>Gestão de Ensino, Pesquisa, Extensão e Administração - Nível 3</t>
  </si>
  <si>
    <t>Gestão de Ensino, Pesquisa, Extensão e Administração - Nível 4</t>
  </si>
  <si>
    <t>Atuar em comissões, conselhos, grupos de trabalho, bancas e demais orgaos colegiados</t>
  </si>
  <si>
    <t>Outras funções de gestão</t>
  </si>
  <si>
    <t>Planejamento das atividades docentes</t>
  </si>
  <si>
    <t>Preenchimento do PIT</t>
  </si>
  <si>
    <t>Preenchimento do RIT</t>
  </si>
  <si>
    <t>Preenchimento do Currículo Lattes</t>
  </si>
  <si>
    <t>Atividade</t>
  </si>
  <si>
    <t>Orientações</t>
  </si>
  <si>
    <t>Lançar</t>
  </si>
  <si>
    <t>Exemplo de Lançamento</t>
  </si>
  <si>
    <t>CH Máxima para lançamento</t>
  </si>
  <si>
    <t>Resultado (CH Semanal)</t>
  </si>
  <si>
    <t>Resultado (CH Semestral)</t>
  </si>
  <si>
    <t>Lançar a quantidade de horas de orientação aos estudantes</t>
  </si>
  <si>
    <t>1x</t>
  </si>
  <si>
    <t>n</t>
  </si>
  <si>
    <t>Disciplinas</t>
  </si>
  <si>
    <t>Turma/Diário</t>
  </si>
  <si>
    <t>Duração</t>
  </si>
  <si>
    <t>CH Semestral</t>
  </si>
  <si>
    <t>CH Semanal</t>
  </si>
  <si>
    <t>Aulas 50min</t>
  </si>
  <si>
    <t>D1</t>
  </si>
  <si>
    <t>T1</t>
  </si>
  <si>
    <t>Semestral</t>
  </si>
  <si>
    <t>D2</t>
  </si>
  <si>
    <t>T2</t>
  </si>
  <si>
    <t>D3</t>
  </si>
  <si>
    <t>T3</t>
  </si>
  <si>
    <t>Anual</t>
  </si>
  <si>
    <t>D4</t>
  </si>
  <si>
    <t>T4</t>
  </si>
  <si>
    <t>D5</t>
  </si>
  <si>
    <t>T5</t>
  </si>
  <si>
    <t>D6</t>
  </si>
  <si>
    <t>T6</t>
  </si>
  <si>
    <t>Coordenação de Curso</t>
  </si>
  <si>
    <t>Plano de Trabalho (S/N)</t>
  </si>
  <si>
    <t>S</t>
  </si>
  <si>
    <t>Coordenar Projeto de Ensino com fomento</t>
  </si>
  <si>
    <t>Coordenar Projeto de Ensino sem fomento</t>
  </si>
  <si>
    <t>Coordenar Projeto de Extensão com fomento</t>
  </si>
  <si>
    <t>Coordenar Projeto de Extensão sem fomento</t>
  </si>
  <si>
    <t>Atuar como membro de equipe em Projeto de Extensão com fomento</t>
  </si>
  <si>
    <t>Atuar como membro de equipe em Projeto de Extensão sem fomento</t>
  </si>
  <si>
    <t>Atuar como membro de equipe em Projeto de Ensino com fomento</t>
  </si>
  <si>
    <t>Atuar como membro de equipe em Projeto de Ensino sem fomento</t>
  </si>
  <si>
    <t>Coordenar Projeto de Pesquisa e Inovação com fomento</t>
  </si>
  <si>
    <t>Coordenar Projeto de Pesquisa e Inovação sem fomento</t>
  </si>
  <si>
    <t>Atuar como membro de equipe em Projeto de Pesquisa e Inovação com fomento</t>
  </si>
  <si>
    <t>Atuar como membro de equipe em Projeto de Pesquisa e Inovação sem fomento</t>
  </si>
  <si>
    <t>Orientação de estudantes em trabalho de conclusão de curso de graduação e técnico</t>
  </si>
  <si>
    <t>Coorientação de estudantes em trabalho de conclusão de curso de graduação e técnico</t>
  </si>
  <si>
    <t>Participação em banca avaliadora de Trabalho de Conclusão de curso de Graduação e técnico</t>
  </si>
  <si>
    <t>Capacitação</t>
  </si>
  <si>
    <t>Participação como membro de banca de professor titular</t>
  </si>
  <si>
    <t>Participação em banca avaliadora de Trabalho de qualificação de curso de mestrado</t>
  </si>
  <si>
    <t>Participação em banca avaliadora de Trabalho de qualificação de curso de doutorado</t>
  </si>
  <si>
    <t>Orientação / tutoria de estudantes</t>
  </si>
  <si>
    <t>Gestão do Ambiente Virtual de Aprendizagem (16h)</t>
  </si>
  <si>
    <t>Chefe de Departamento/Área</t>
  </si>
  <si>
    <t>Tutoria EaD para disciplinas: Mediação pedagógica (aulas) em cursos EaD</t>
  </si>
  <si>
    <t>Orientar grupo de estudo</t>
  </si>
  <si>
    <t>Submissão de Projeto (não poderá acumular com projeto)</t>
  </si>
  <si>
    <t>Participação em Eventos como debatedor, mediador, palestrante, ofertante de minicurso ou oficinas.</t>
  </si>
  <si>
    <t xml:space="preserve">Acompanhar estudantes em eventos científicos, esportivos, olimpíadas, culturais, dentre outros. </t>
  </si>
  <si>
    <t>0,5 por dia de evento</t>
  </si>
  <si>
    <t xml:space="preserve">Avaliador e Parecerista ad-hoc de projetos, trabalhos científicos e artigos científicos. </t>
  </si>
  <si>
    <t xml:space="preserve">Parecerista ad hoc de instituições públicas ou privadas em: projetos de curso, seleção de profissionais, propostas técnicas, relatórios, etc. </t>
  </si>
  <si>
    <t>Registro de propriedade intelectual de inventos e demais produtos originado em projetos de Ensino, Pesquisa e Extensão.</t>
  </si>
  <si>
    <t>Publicação de livro técnico e científico com ISBN e em temática relacionada a atuação como docente no IFMG.</t>
  </si>
  <si>
    <t xml:space="preserve">Submissão de artigo (não aceito) para periódico </t>
  </si>
  <si>
    <t>Publicação de manual técnico e/ou didático e relatório técnico.</t>
  </si>
  <si>
    <t xml:space="preserve">Publicação de Resumos Expandidos ou Relatos de Experiência. </t>
  </si>
  <si>
    <t xml:space="preserve">Escrita de textos jornalisticos, artísticos, de opinião ou divulgação científica em jornais e revistas e participação em programas de TV, rádio e outras mídias </t>
  </si>
  <si>
    <t xml:space="preserve">Afastamento Parcial para capacitação </t>
  </si>
  <si>
    <t>Carga horária de liberação</t>
  </si>
  <si>
    <t xml:space="preserve">Outras Coordenações e Representações não listadas. </t>
  </si>
  <si>
    <t xml:space="preserve">Presidência ou coordenação em comissões, conselhos, grupos de trabalho e demais órgãos colegiados do IFMG com nomeação por Portaria. </t>
  </si>
  <si>
    <t>Valor indicado em Portaria de nomeação do Diretor Geral</t>
  </si>
  <si>
    <t>Participação como titular em comissões, conselhos, grupos de trabalho e demais órgãos colegiados do IFMG com nomeação por Portaria</t>
  </si>
  <si>
    <t>Presidência ou coordenação em comissões, conselhos, grupos de trabalho e demais órgãos colegiados externos ao IFMG com nomeação por Ato Administrativo</t>
  </si>
  <si>
    <t>Participação como titular em comissões, conselhos, grupos de trabalho e demais órgãos colegiados externos ao IFMG com nomeação por Ato Administrativo</t>
  </si>
  <si>
    <t xml:space="preserve">Participação como suplente em comissões, conselhos, grupos de trabalho e demais órgãos colegiados (interno ou externo) </t>
  </si>
  <si>
    <t>Pontuar como titular em caso de atuação</t>
  </si>
  <si>
    <t>0,25 por candidato</t>
  </si>
  <si>
    <t>Participação em banca avaliadora de processos públicos (concursos de professor efetivo/visitante/substituto, etc.)</t>
  </si>
  <si>
    <t xml:space="preserve">Atuação individual, por meio de nomeação, em ações de gestão (Fiscal de contrato, Fiscal de obras, etc.) </t>
  </si>
  <si>
    <t>Valor indicado em Portaria de nomeação</t>
  </si>
  <si>
    <t>Carga horária da disciplina/18</t>
  </si>
  <si>
    <t>Carga horária da disciplina/20</t>
  </si>
  <si>
    <t>Carga horária prevista em plano de trabalho</t>
  </si>
  <si>
    <t>Valor indicado em Portaria de nomeação, caso atue como titular</t>
  </si>
  <si>
    <t>Regência (sala de aula).</t>
  </si>
  <si>
    <t>Prepararação, avaliação, gestão do diário de turma, atendimento aos estudantes, participação em conselhos de classe, outras reuniões</t>
  </si>
  <si>
    <t xml:space="preserve">Atuação individual, como substituto, por meio de nomeação, em ações de gestão (Fiscal de contrato, Fiscal de obras, etc.) </t>
  </si>
  <si>
    <t>Ministrar Aulas</t>
  </si>
  <si>
    <t>Carga horária semestral</t>
  </si>
  <si>
    <t>Carga horária destinada apenas a formalização do registro</t>
  </si>
  <si>
    <t>Participação em NDE</t>
  </si>
  <si>
    <t>Participação em Colegiado de Curso</t>
  </si>
  <si>
    <t>Participação em CPA</t>
  </si>
  <si>
    <t>Presidente da CPPD</t>
  </si>
  <si>
    <t>Presidente do grupo de trabalho local da CPPD</t>
  </si>
  <si>
    <t>Participação em grupo de trabalho local da CPPD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</si>
</sst>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rgb="FFFAD9D6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/>
    <xf numFmtId="0" fontId="4" fillId="0" borderId="1" xfId="0" applyFont="1" applyBorder="1" applyAlignment="1"/>
    <xf numFmtId="2" fontId="2" fillId="0" borderId="1" xfId="0" applyNumberFormat="1" applyFont="1" applyBorder="1"/>
    <xf numFmtId="164" fontId="4" fillId="0" borderId="1" xfId="0" applyNumberFormat="1" applyFont="1" applyBorder="1"/>
    <xf numFmtId="16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/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7" xfId="0" applyFont="1" applyBorder="1"/>
    <xf numFmtId="0" fontId="1" fillId="0" borderId="2" xfId="0" applyFont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1018"/>
  <sheetViews>
    <sheetView tabSelected="1" workbookViewId="0">
      <pane ySplit="1" topLeftCell="A77" activePane="bottomLeft" state="frozen"/>
      <selection pane="bottomLeft" activeCell="C85" sqref="C85"/>
    </sheetView>
  </sheetViews>
  <sheetFormatPr defaultColWidth="14.42578125" defaultRowHeight="15" customHeight="1"/>
  <cols>
    <col min="1" max="1" width="17.140625" customWidth="1"/>
    <col min="2" max="2" width="29.140625" style="30" customWidth="1"/>
    <col min="3" max="3" width="51.85546875" style="40" customWidth="1"/>
    <col min="4" max="4" width="43.28515625" style="34" bestFit="1" customWidth="1"/>
    <col min="5" max="5" width="11.140625" style="15" customWidth="1"/>
    <col min="6" max="7" width="11.7109375" customWidth="1"/>
  </cols>
  <sheetData>
    <row r="1" spans="1:9" ht="51">
      <c r="A1" s="23" t="s">
        <v>0</v>
      </c>
      <c r="B1" s="23" t="s">
        <v>1</v>
      </c>
      <c r="C1" s="23" t="s">
        <v>2</v>
      </c>
      <c r="D1" s="23" t="s">
        <v>3</v>
      </c>
      <c r="E1" s="23" t="s">
        <v>100</v>
      </c>
      <c r="F1" s="23" t="s">
        <v>4</v>
      </c>
      <c r="G1" s="24" t="s">
        <v>160</v>
      </c>
      <c r="I1" s="22"/>
    </row>
    <row r="2" spans="1:9" ht="12.75">
      <c r="A2" s="54" t="s">
        <v>5</v>
      </c>
      <c r="B2" s="57" t="s">
        <v>159</v>
      </c>
      <c r="C2" s="31" t="s">
        <v>156</v>
      </c>
      <c r="D2" s="31" t="s">
        <v>152</v>
      </c>
      <c r="E2" s="27"/>
      <c r="F2" s="25"/>
      <c r="G2" s="25"/>
    </row>
    <row r="3" spans="1:9" ht="38.25">
      <c r="A3" s="55"/>
      <c r="B3" s="61"/>
      <c r="C3" s="31" t="s">
        <v>157</v>
      </c>
      <c r="D3" s="31" t="s">
        <v>152</v>
      </c>
      <c r="E3" s="28"/>
      <c r="F3" s="25"/>
      <c r="G3" s="25"/>
    </row>
    <row r="4" spans="1:9" ht="12.75">
      <c r="A4" s="55"/>
      <c r="B4" s="42" t="s">
        <v>6</v>
      </c>
      <c r="C4" s="31" t="s">
        <v>102</v>
      </c>
      <c r="D4" s="32"/>
      <c r="E4" s="1"/>
      <c r="F4" s="25">
        <v>16</v>
      </c>
      <c r="G4" s="26">
        <f t="shared" ref="G4:G21" si="0">F4*20</f>
        <v>320</v>
      </c>
    </row>
    <row r="5" spans="1:9" ht="12.75">
      <c r="A5" s="55"/>
      <c r="B5" s="43"/>
      <c r="C5" s="31" t="s">
        <v>103</v>
      </c>
      <c r="D5" s="32"/>
      <c r="E5" s="18"/>
      <c r="F5" s="25">
        <v>12</v>
      </c>
      <c r="G5" s="26"/>
    </row>
    <row r="6" spans="1:9" ht="25.5">
      <c r="A6" s="55"/>
      <c r="B6" s="43"/>
      <c r="C6" s="31" t="s">
        <v>108</v>
      </c>
      <c r="D6" s="32"/>
      <c r="E6" s="17"/>
      <c r="F6" s="25">
        <v>8</v>
      </c>
      <c r="G6" s="26">
        <f t="shared" si="0"/>
        <v>160</v>
      </c>
    </row>
    <row r="7" spans="1:9" ht="25.5">
      <c r="A7" s="55"/>
      <c r="B7" s="44"/>
      <c r="C7" s="31" t="s">
        <v>109</v>
      </c>
      <c r="D7" s="32"/>
      <c r="E7" s="18"/>
      <c r="F7" s="25">
        <v>6</v>
      </c>
      <c r="G7" s="26"/>
    </row>
    <row r="8" spans="1:9" ht="25.5">
      <c r="A8" s="55"/>
      <c r="B8" s="41" t="s">
        <v>121</v>
      </c>
      <c r="C8" s="31" t="s">
        <v>114</v>
      </c>
      <c r="D8" s="32"/>
      <c r="E8" s="1"/>
      <c r="F8" s="25">
        <v>2</v>
      </c>
      <c r="G8" s="26">
        <f t="shared" si="0"/>
        <v>40</v>
      </c>
    </row>
    <row r="9" spans="1:9" ht="25.5">
      <c r="A9" s="55"/>
      <c r="B9" s="62"/>
      <c r="C9" s="31" t="s">
        <v>115</v>
      </c>
      <c r="D9" s="32"/>
      <c r="E9" s="1"/>
      <c r="F9" s="25">
        <v>1</v>
      </c>
      <c r="G9" s="26">
        <f t="shared" si="0"/>
        <v>20</v>
      </c>
    </row>
    <row r="10" spans="1:9" ht="25.5">
      <c r="A10" s="55"/>
      <c r="B10" s="62"/>
      <c r="C10" s="31" t="s">
        <v>8</v>
      </c>
      <c r="D10" s="32"/>
      <c r="E10" s="17"/>
      <c r="F10" s="25">
        <v>3</v>
      </c>
      <c r="G10" s="26">
        <f t="shared" si="0"/>
        <v>60</v>
      </c>
    </row>
    <row r="11" spans="1:9" ht="25.5">
      <c r="A11" s="55"/>
      <c r="B11" s="62"/>
      <c r="C11" s="31" t="s">
        <v>9</v>
      </c>
      <c r="D11" s="32"/>
      <c r="E11" s="1"/>
      <c r="F11" s="25">
        <v>1.5</v>
      </c>
      <c r="G11" s="26">
        <f t="shared" si="0"/>
        <v>30</v>
      </c>
    </row>
    <row r="12" spans="1:9" ht="25.5">
      <c r="A12" s="55"/>
      <c r="B12" s="62"/>
      <c r="C12" s="31" t="s">
        <v>10</v>
      </c>
      <c r="D12" s="32"/>
      <c r="E12" s="1"/>
      <c r="F12" s="25">
        <v>4</v>
      </c>
      <c r="G12" s="26">
        <f t="shared" si="0"/>
        <v>80</v>
      </c>
    </row>
    <row r="13" spans="1:9" ht="25.5">
      <c r="A13" s="55"/>
      <c r="B13" s="62"/>
      <c r="C13" s="31" t="s">
        <v>11</v>
      </c>
      <c r="D13" s="32"/>
      <c r="E13" s="17"/>
      <c r="F13" s="25">
        <v>2</v>
      </c>
      <c r="G13" s="26">
        <f t="shared" si="0"/>
        <v>40</v>
      </c>
    </row>
    <row r="14" spans="1:9" ht="25.5">
      <c r="A14" s="55"/>
      <c r="B14" s="62"/>
      <c r="C14" s="31" t="s">
        <v>12</v>
      </c>
      <c r="D14" s="32"/>
      <c r="E14" s="1"/>
      <c r="F14" s="25">
        <v>5</v>
      </c>
      <c r="G14" s="26">
        <f t="shared" si="0"/>
        <v>100</v>
      </c>
    </row>
    <row r="15" spans="1:9" ht="25.5">
      <c r="A15" s="55"/>
      <c r="B15" s="62"/>
      <c r="C15" s="31" t="s">
        <v>13</v>
      </c>
      <c r="D15" s="32"/>
      <c r="E15" s="1"/>
      <c r="F15" s="25">
        <v>2.5</v>
      </c>
      <c r="G15" s="26">
        <f t="shared" si="0"/>
        <v>50</v>
      </c>
    </row>
    <row r="16" spans="1:9" ht="12.75">
      <c r="A16" s="55"/>
      <c r="B16" s="62"/>
      <c r="C16" s="31" t="s">
        <v>14</v>
      </c>
      <c r="D16" s="32"/>
      <c r="E16" s="17"/>
      <c r="F16" s="25">
        <v>1</v>
      </c>
      <c r="G16" s="26">
        <f t="shared" si="0"/>
        <v>20</v>
      </c>
    </row>
    <row r="17" spans="1:7" ht="12.75">
      <c r="A17" s="55"/>
      <c r="B17" s="62"/>
      <c r="C17" s="31" t="s">
        <v>15</v>
      </c>
      <c r="D17" s="32"/>
      <c r="E17" s="1"/>
      <c r="F17" s="25">
        <v>1</v>
      </c>
      <c r="G17" s="26">
        <f t="shared" si="0"/>
        <v>20</v>
      </c>
    </row>
    <row r="18" spans="1:7" ht="25.5">
      <c r="A18" s="55"/>
      <c r="B18" s="62"/>
      <c r="C18" s="31" t="s">
        <v>124</v>
      </c>
      <c r="D18" s="32" t="s">
        <v>152</v>
      </c>
      <c r="E18" s="1"/>
      <c r="F18" s="25"/>
      <c r="G18" s="26"/>
    </row>
    <row r="19" spans="1:7" ht="12.75">
      <c r="A19" s="55"/>
      <c r="B19" s="62"/>
      <c r="C19" s="31" t="s">
        <v>16</v>
      </c>
      <c r="D19" s="32"/>
      <c r="E19" s="1"/>
      <c r="F19" s="25">
        <v>1.5</v>
      </c>
      <c r="G19" s="26">
        <f t="shared" si="0"/>
        <v>30</v>
      </c>
    </row>
    <row r="20" spans="1:7" ht="12.75">
      <c r="A20" s="55"/>
      <c r="B20" s="62"/>
      <c r="C20" s="31" t="s">
        <v>125</v>
      </c>
      <c r="D20" s="32"/>
      <c r="E20" s="17"/>
      <c r="F20" s="25">
        <v>2</v>
      </c>
      <c r="G20" s="26">
        <f t="shared" si="0"/>
        <v>40</v>
      </c>
    </row>
    <row r="21" spans="1:7" ht="25.5">
      <c r="A21" s="55"/>
      <c r="B21" s="63"/>
      <c r="C21" s="31" t="s">
        <v>17</v>
      </c>
      <c r="D21" s="32"/>
      <c r="E21" s="1"/>
      <c r="F21" s="25">
        <v>2</v>
      </c>
      <c r="G21" s="26">
        <f t="shared" si="0"/>
        <v>40</v>
      </c>
    </row>
    <row r="22" spans="1:7" ht="25.5">
      <c r="A22" s="55"/>
      <c r="B22" s="41" t="s">
        <v>18</v>
      </c>
      <c r="C22" s="31" t="s">
        <v>19</v>
      </c>
      <c r="D22" s="32" t="s">
        <v>153</v>
      </c>
      <c r="E22" s="1"/>
      <c r="F22" s="35"/>
      <c r="G22" s="26"/>
    </row>
    <row r="23" spans="1:7" ht="63.75">
      <c r="A23" s="55"/>
      <c r="B23" s="63"/>
      <c r="C23" s="31" t="s">
        <v>20</v>
      </c>
      <c r="D23" s="32" t="s">
        <v>153</v>
      </c>
      <c r="E23" s="18"/>
      <c r="F23" s="25"/>
      <c r="G23" s="26"/>
    </row>
    <row r="24" spans="1:7" ht="12.75">
      <c r="A24" s="55"/>
      <c r="B24" s="41" t="s">
        <v>21</v>
      </c>
      <c r="C24" s="31" t="s">
        <v>22</v>
      </c>
      <c r="D24" s="32"/>
      <c r="E24" s="1"/>
      <c r="F24" s="25">
        <v>0.5</v>
      </c>
      <c r="G24" s="26">
        <f t="shared" ref="G24:G96" si="1">F24*20</f>
        <v>10</v>
      </c>
    </row>
    <row r="25" spans="1:7" ht="12.75">
      <c r="A25" s="55"/>
      <c r="B25" s="62"/>
      <c r="C25" s="31" t="s">
        <v>23</v>
      </c>
      <c r="D25" s="32"/>
      <c r="E25" s="1"/>
      <c r="F25" s="25">
        <v>0.5</v>
      </c>
      <c r="G25" s="26">
        <f t="shared" si="1"/>
        <v>10</v>
      </c>
    </row>
    <row r="26" spans="1:7" ht="25.5">
      <c r="A26" s="55"/>
      <c r="B26" s="62"/>
      <c r="C26" s="31" t="s">
        <v>116</v>
      </c>
      <c r="D26" s="32"/>
      <c r="E26" s="17"/>
      <c r="F26" s="25">
        <v>1</v>
      </c>
      <c r="G26" s="26">
        <f t="shared" si="1"/>
        <v>20</v>
      </c>
    </row>
    <row r="27" spans="1:7" ht="25.5">
      <c r="A27" s="55"/>
      <c r="B27" s="62"/>
      <c r="C27" s="31" t="s">
        <v>24</v>
      </c>
      <c r="D27" s="32"/>
      <c r="E27" s="1"/>
      <c r="F27" s="25">
        <v>1</v>
      </c>
      <c r="G27" s="26">
        <f t="shared" si="1"/>
        <v>20</v>
      </c>
    </row>
    <row r="28" spans="1:7" ht="25.5">
      <c r="A28" s="55"/>
      <c r="B28" s="62"/>
      <c r="C28" s="31" t="s">
        <v>119</v>
      </c>
      <c r="D28" s="32"/>
      <c r="E28" s="1"/>
      <c r="F28" s="25">
        <v>1.25</v>
      </c>
      <c r="G28" s="26">
        <f t="shared" si="1"/>
        <v>25</v>
      </c>
    </row>
    <row r="29" spans="1:7" ht="25.5">
      <c r="A29" s="55"/>
      <c r="B29" s="62"/>
      <c r="C29" s="31" t="s">
        <v>120</v>
      </c>
      <c r="D29" s="32"/>
      <c r="E29" s="1"/>
      <c r="F29" s="25">
        <v>1.5</v>
      </c>
      <c r="G29" s="26">
        <f t="shared" si="1"/>
        <v>30</v>
      </c>
    </row>
    <row r="30" spans="1:7" ht="25.5">
      <c r="A30" s="55"/>
      <c r="B30" s="62"/>
      <c r="C30" s="31" t="s">
        <v>25</v>
      </c>
      <c r="D30" s="32"/>
      <c r="E30" s="1"/>
      <c r="F30" s="25">
        <v>1.25</v>
      </c>
      <c r="G30" s="26">
        <f t="shared" si="1"/>
        <v>25</v>
      </c>
    </row>
    <row r="31" spans="1:7" ht="25.5">
      <c r="A31" s="56"/>
      <c r="B31" s="63"/>
      <c r="C31" s="31" t="s">
        <v>26</v>
      </c>
      <c r="D31" s="32"/>
      <c r="E31" s="17"/>
      <c r="F31" s="25">
        <v>1.5</v>
      </c>
      <c r="G31" s="26">
        <f t="shared" si="1"/>
        <v>30</v>
      </c>
    </row>
    <row r="32" spans="1:7" ht="12.75">
      <c r="A32" s="42" t="s">
        <v>27</v>
      </c>
      <c r="B32" s="42" t="s">
        <v>28</v>
      </c>
      <c r="C32" s="31" t="s">
        <v>29</v>
      </c>
      <c r="D32" s="32"/>
      <c r="E32" s="1"/>
      <c r="F32" s="25">
        <v>12</v>
      </c>
      <c r="G32" s="26">
        <f t="shared" si="1"/>
        <v>240</v>
      </c>
    </row>
    <row r="33" spans="1:7" ht="12.75">
      <c r="A33" s="43"/>
      <c r="B33" s="43"/>
      <c r="C33" s="31" t="s">
        <v>104</v>
      </c>
      <c r="D33" s="32"/>
      <c r="E33" s="1"/>
      <c r="F33" s="25">
        <v>16</v>
      </c>
      <c r="G33" s="26">
        <f t="shared" si="1"/>
        <v>320</v>
      </c>
    </row>
    <row r="34" spans="1:7" ht="12.75">
      <c r="A34" s="43"/>
      <c r="B34" s="43"/>
      <c r="C34" s="31" t="s">
        <v>105</v>
      </c>
      <c r="D34" s="32"/>
      <c r="E34" s="18"/>
      <c r="F34" s="25">
        <v>12</v>
      </c>
      <c r="G34" s="26">
        <f t="shared" si="1"/>
        <v>240</v>
      </c>
    </row>
    <row r="35" spans="1:7" ht="25.5">
      <c r="A35" s="43"/>
      <c r="B35" s="43"/>
      <c r="C35" s="31" t="s">
        <v>106</v>
      </c>
      <c r="D35" s="32"/>
      <c r="E35" s="17"/>
      <c r="F35" s="25">
        <v>8</v>
      </c>
      <c r="G35" s="26">
        <f t="shared" si="1"/>
        <v>160</v>
      </c>
    </row>
    <row r="36" spans="1:7" ht="25.5">
      <c r="A36" s="43"/>
      <c r="B36" s="44"/>
      <c r="C36" s="31" t="s">
        <v>107</v>
      </c>
      <c r="D36" s="32"/>
      <c r="E36" s="18"/>
      <c r="F36" s="25">
        <v>6</v>
      </c>
      <c r="G36" s="26">
        <f t="shared" si="1"/>
        <v>120</v>
      </c>
    </row>
    <row r="37" spans="1:7" ht="12.75">
      <c r="A37" s="44"/>
      <c r="B37" s="29" t="s">
        <v>30</v>
      </c>
      <c r="C37" s="31" t="s">
        <v>30</v>
      </c>
      <c r="D37" s="32"/>
      <c r="E37" s="1"/>
      <c r="F37" s="25">
        <v>2</v>
      </c>
      <c r="G37" s="26">
        <f t="shared" si="1"/>
        <v>40</v>
      </c>
    </row>
    <row r="38" spans="1:7" ht="12.75">
      <c r="A38" s="54" t="s">
        <v>31</v>
      </c>
      <c r="B38" s="42" t="s">
        <v>32</v>
      </c>
      <c r="C38" s="31" t="s">
        <v>110</v>
      </c>
      <c r="D38" s="32"/>
      <c r="E38" s="1"/>
      <c r="F38" s="25">
        <v>16</v>
      </c>
      <c r="G38" s="26">
        <f t="shared" si="1"/>
        <v>320</v>
      </c>
    </row>
    <row r="39" spans="1:7" ht="12.75">
      <c r="A39" s="55"/>
      <c r="B39" s="43"/>
      <c r="C39" s="31" t="s">
        <v>111</v>
      </c>
      <c r="D39" s="32"/>
      <c r="E39" s="18"/>
      <c r="F39" s="25">
        <v>12</v>
      </c>
      <c r="G39" s="26">
        <f t="shared" si="1"/>
        <v>240</v>
      </c>
    </row>
    <row r="40" spans="1:7" ht="12.75">
      <c r="A40" s="55"/>
      <c r="B40" s="43"/>
      <c r="C40" s="31" t="s">
        <v>126</v>
      </c>
      <c r="D40" s="32"/>
      <c r="E40" s="21"/>
      <c r="F40" s="25">
        <v>2</v>
      </c>
      <c r="G40" s="26">
        <f t="shared" si="1"/>
        <v>40</v>
      </c>
    </row>
    <row r="41" spans="1:7" ht="25.5">
      <c r="A41" s="55"/>
      <c r="B41" s="43"/>
      <c r="C41" s="31" t="s">
        <v>112</v>
      </c>
      <c r="D41" s="32"/>
      <c r="E41" s="17"/>
      <c r="F41" s="25">
        <v>8</v>
      </c>
      <c r="G41" s="26">
        <f t="shared" si="1"/>
        <v>160</v>
      </c>
    </row>
    <row r="42" spans="1:7" ht="25.5">
      <c r="A42" s="55"/>
      <c r="B42" s="44"/>
      <c r="C42" s="31" t="s">
        <v>113</v>
      </c>
      <c r="D42" s="32"/>
      <c r="E42" s="18"/>
      <c r="F42" s="25">
        <v>6</v>
      </c>
      <c r="G42" s="26">
        <f t="shared" si="1"/>
        <v>120</v>
      </c>
    </row>
    <row r="43" spans="1:7" ht="25.5">
      <c r="A43" s="55"/>
      <c r="B43" s="29" t="s">
        <v>33</v>
      </c>
      <c r="C43" s="31" t="s">
        <v>34</v>
      </c>
      <c r="D43" s="32"/>
      <c r="E43" s="1"/>
      <c r="F43" s="25">
        <v>2</v>
      </c>
      <c r="G43" s="26">
        <f t="shared" si="1"/>
        <v>40</v>
      </c>
    </row>
    <row r="44" spans="1:7" ht="12.75">
      <c r="A44" s="55"/>
      <c r="B44" s="41" t="s">
        <v>35</v>
      </c>
      <c r="C44" s="31" t="s">
        <v>36</v>
      </c>
      <c r="D44" s="32"/>
      <c r="E44" s="1"/>
      <c r="F44" s="25">
        <v>12</v>
      </c>
      <c r="G44" s="26">
        <f t="shared" si="1"/>
        <v>240</v>
      </c>
    </row>
    <row r="45" spans="1:7" ht="12.75">
      <c r="A45" s="56"/>
      <c r="B45" s="63"/>
      <c r="C45" s="31" t="s">
        <v>37</v>
      </c>
      <c r="D45" s="32"/>
      <c r="E45" s="17"/>
      <c r="F45" s="25">
        <v>5</v>
      </c>
      <c r="G45" s="26">
        <f t="shared" si="1"/>
        <v>100</v>
      </c>
    </row>
    <row r="46" spans="1:7" ht="12.75">
      <c r="A46" s="48" t="s">
        <v>38</v>
      </c>
      <c r="B46" s="41" t="s">
        <v>39</v>
      </c>
      <c r="C46" s="31" t="s">
        <v>40</v>
      </c>
      <c r="D46" s="32"/>
      <c r="E46" s="1"/>
      <c r="F46" s="25">
        <v>6</v>
      </c>
      <c r="G46" s="26">
        <f t="shared" si="1"/>
        <v>120</v>
      </c>
    </row>
    <row r="47" spans="1:7" ht="12.75">
      <c r="A47" s="49"/>
      <c r="B47" s="62"/>
      <c r="C47" s="31" t="s">
        <v>41</v>
      </c>
      <c r="D47" s="32"/>
      <c r="E47" s="1"/>
      <c r="F47" s="25">
        <v>5</v>
      </c>
      <c r="G47" s="26">
        <f t="shared" si="1"/>
        <v>100</v>
      </c>
    </row>
    <row r="48" spans="1:7" ht="12.75">
      <c r="A48" s="49"/>
      <c r="B48" s="62"/>
      <c r="C48" s="31" t="s">
        <v>42</v>
      </c>
      <c r="D48" s="32"/>
      <c r="E48" s="17"/>
      <c r="F48" s="25">
        <v>4</v>
      </c>
      <c r="G48" s="26">
        <f t="shared" si="1"/>
        <v>80</v>
      </c>
    </row>
    <row r="49" spans="1:7" ht="25.5">
      <c r="A49" s="49"/>
      <c r="B49" s="63"/>
      <c r="C49" s="31" t="s">
        <v>127</v>
      </c>
      <c r="D49" s="32"/>
      <c r="E49" s="1"/>
      <c r="F49" s="25">
        <v>1</v>
      </c>
      <c r="G49" s="26">
        <f t="shared" si="1"/>
        <v>20</v>
      </c>
    </row>
    <row r="50" spans="1:7" ht="12.75">
      <c r="A50" s="49"/>
      <c r="B50" s="41" t="s">
        <v>43</v>
      </c>
      <c r="C50" s="31" t="s">
        <v>44</v>
      </c>
      <c r="D50" s="32"/>
      <c r="E50" s="1"/>
      <c r="F50" s="25">
        <v>1</v>
      </c>
      <c r="G50" s="26">
        <f t="shared" si="1"/>
        <v>20</v>
      </c>
    </row>
    <row r="51" spans="1:7" ht="25.5">
      <c r="A51" s="49"/>
      <c r="B51" s="63"/>
      <c r="C51" s="31" t="s">
        <v>128</v>
      </c>
      <c r="D51" s="32" t="s">
        <v>129</v>
      </c>
      <c r="E51" s="17"/>
      <c r="F51" s="25">
        <v>0.5</v>
      </c>
      <c r="G51" s="26">
        <f t="shared" si="1"/>
        <v>10</v>
      </c>
    </row>
    <row r="52" spans="1:7" ht="25.5">
      <c r="A52" s="49"/>
      <c r="B52" s="41" t="s">
        <v>45</v>
      </c>
      <c r="C52" s="31" t="s">
        <v>46</v>
      </c>
      <c r="D52" s="32"/>
      <c r="E52" s="1"/>
      <c r="F52" s="25">
        <v>1</v>
      </c>
      <c r="G52" s="26">
        <f t="shared" si="1"/>
        <v>20</v>
      </c>
    </row>
    <row r="53" spans="1:7" ht="12.75">
      <c r="A53" s="49"/>
      <c r="B53" s="62"/>
      <c r="C53" s="31" t="s">
        <v>47</v>
      </c>
      <c r="D53" s="32"/>
      <c r="E53" s="1"/>
      <c r="F53" s="25">
        <v>1</v>
      </c>
      <c r="G53" s="26">
        <f t="shared" si="1"/>
        <v>20</v>
      </c>
    </row>
    <row r="54" spans="1:7" ht="25.5">
      <c r="A54" s="49"/>
      <c r="B54" s="62"/>
      <c r="C54" s="31" t="s">
        <v>130</v>
      </c>
      <c r="D54" s="32"/>
      <c r="E54" s="17"/>
      <c r="F54" s="25">
        <v>1</v>
      </c>
      <c r="G54" s="26">
        <f t="shared" si="1"/>
        <v>20</v>
      </c>
    </row>
    <row r="55" spans="1:7" ht="38.25">
      <c r="A55" s="49"/>
      <c r="B55" s="62"/>
      <c r="C55" s="31" t="s">
        <v>131</v>
      </c>
      <c r="D55" s="32"/>
      <c r="E55" s="1"/>
      <c r="F55" s="25">
        <v>1</v>
      </c>
      <c r="G55" s="26">
        <f t="shared" si="1"/>
        <v>20</v>
      </c>
    </row>
    <row r="56" spans="1:7" ht="12.75">
      <c r="A56" s="49"/>
      <c r="B56" s="62"/>
      <c r="C56" s="31" t="s">
        <v>118</v>
      </c>
      <c r="D56" s="32"/>
      <c r="E56" s="1"/>
      <c r="F56" s="25">
        <v>1.5</v>
      </c>
      <c r="G56" s="26">
        <f t="shared" si="1"/>
        <v>30</v>
      </c>
    </row>
    <row r="57" spans="1:7" ht="25.5">
      <c r="A57" s="49"/>
      <c r="B57" s="62"/>
      <c r="C57" s="31" t="s">
        <v>48</v>
      </c>
      <c r="D57" s="32"/>
      <c r="E57" s="1"/>
      <c r="F57" s="25">
        <v>3</v>
      </c>
      <c r="G57" s="26">
        <f t="shared" si="1"/>
        <v>60</v>
      </c>
    </row>
    <row r="58" spans="1:7" ht="25.5">
      <c r="A58" s="49"/>
      <c r="B58" s="62"/>
      <c r="C58" s="31" t="s">
        <v>49</v>
      </c>
      <c r="D58" s="32"/>
      <c r="E58" s="17"/>
      <c r="F58" s="25">
        <v>4</v>
      </c>
      <c r="G58" s="26">
        <f t="shared" si="1"/>
        <v>80</v>
      </c>
    </row>
    <row r="59" spans="1:7" ht="38.25">
      <c r="A59" s="49"/>
      <c r="B59" s="51" t="s">
        <v>50</v>
      </c>
      <c r="C59" s="37" t="s">
        <v>132</v>
      </c>
      <c r="D59" s="32" t="s">
        <v>161</v>
      </c>
      <c r="E59" s="1"/>
      <c r="F59" s="25">
        <v>5</v>
      </c>
      <c r="G59" s="26">
        <f t="shared" si="1"/>
        <v>100</v>
      </c>
    </row>
    <row r="60" spans="1:7" ht="25.5">
      <c r="A60" s="49"/>
      <c r="B60" s="51"/>
      <c r="C60" s="37" t="s">
        <v>133</v>
      </c>
      <c r="D60" s="32" t="s">
        <v>154</v>
      </c>
      <c r="E60" s="1" t="s">
        <v>101</v>
      </c>
      <c r="F60" s="25">
        <v>10</v>
      </c>
      <c r="G60" s="26">
        <f t="shared" si="1"/>
        <v>200</v>
      </c>
    </row>
    <row r="61" spans="1:7" ht="12.75">
      <c r="A61" s="49"/>
      <c r="B61" s="51"/>
      <c r="C61" s="37" t="s">
        <v>51</v>
      </c>
      <c r="D61" s="32" t="s">
        <v>154</v>
      </c>
      <c r="E61" s="17" t="s">
        <v>101</v>
      </c>
      <c r="F61" s="25">
        <v>10</v>
      </c>
      <c r="G61" s="26">
        <f t="shared" si="1"/>
        <v>200</v>
      </c>
    </row>
    <row r="62" spans="1:7" ht="12.75">
      <c r="A62" s="49"/>
      <c r="B62" s="51"/>
      <c r="C62" s="37" t="s">
        <v>52</v>
      </c>
      <c r="D62" s="32" t="s">
        <v>154</v>
      </c>
      <c r="E62" s="1" t="s">
        <v>101</v>
      </c>
      <c r="F62" s="25">
        <v>10</v>
      </c>
      <c r="G62" s="26">
        <f t="shared" si="1"/>
        <v>200</v>
      </c>
    </row>
    <row r="63" spans="1:7" ht="12.75">
      <c r="A63" s="49"/>
      <c r="B63" s="51"/>
      <c r="C63" s="37" t="s">
        <v>53</v>
      </c>
      <c r="D63" s="32" t="s">
        <v>154</v>
      </c>
      <c r="E63" s="1" t="s">
        <v>101</v>
      </c>
      <c r="F63" s="25">
        <v>10</v>
      </c>
      <c r="G63" s="26">
        <f t="shared" si="1"/>
        <v>200</v>
      </c>
    </row>
    <row r="64" spans="1:7" ht="12.75">
      <c r="A64" s="49"/>
      <c r="B64" s="51"/>
      <c r="C64" s="37" t="s">
        <v>54</v>
      </c>
      <c r="D64" s="32" t="s">
        <v>154</v>
      </c>
      <c r="E64" s="17" t="s">
        <v>101</v>
      </c>
      <c r="F64" s="25">
        <v>10</v>
      </c>
      <c r="G64" s="26">
        <f t="shared" si="1"/>
        <v>200</v>
      </c>
    </row>
    <row r="65" spans="1:7" ht="12.75">
      <c r="A65" s="49"/>
      <c r="B65" s="51"/>
      <c r="C65" s="37" t="s">
        <v>134</v>
      </c>
      <c r="D65" s="32"/>
      <c r="E65" s="21"/>
      <c r="F65" s="25">
        <v>1</v>
      </c>
      <c r="G65" s="26">
        <f t="shared" si="1"/>
        <v>20</v>
      </c>
    </row>
    <row r="66" spans="1:7" ht="25.5">
      <c r="A66" s="49"/>
      <c r="B66" s="51"/>
      <c r="C66" s="37" t="s">
        <v>135</v>
      </c>
      <c r="D66" s="32" t="s">
        <v>154</v>
      </c>
      <c r="E66" s="1" t="s">
        <v>101</v>
      </c>
      <c r="F66" s="25">
        <v>10</v>
      </c>
      <c r="G66" s="26">
        <f t="shared" si="1"/>
        <v>200</v>
      </c>
    </row>
    <row r="67" spans="1:7" ht="12.75">
      <c r="A67" s="49"/>
      <c r="B67" s="51"/>
      <c r="C67" s="37" t="s">
        <v>55</v>
      </c>
      <c r="D67" s="32"/>
      <c r="E67" s="1"/>
      <c r="F67" s="25">
        <v>10</v>
      </c>
      <c r="G67" s="26">
        <f t="shared" si="1"/>
        <v>200</v>
      </c>
    </row>
    <row r="68" spans="1:7" ht="12.75">
      <c r="A68" s="49"/>
      <c r="B68" s="51"/>
      <c r="C68" s="37" t="s">
        <v>56</v>
      </c>
      <c r="D68" s="32"/>
      <c r="E68" s="17"/>
      <c r="F68" s="25">
        <v>6</v>
      </c>
      <c r="G68" s="26">
        <f t="shared" si="1"/>
        <v>120</v>
      </c>
    </row>
    <row r="69" spans="1:7" ht="25.5">
      <c r="A69" s="49"/>
      <c r="B69" s="51"/>
      <c r="C69" s="37" t="s">
        <v>136</v>
      </c>
      <c r="D69" s="32"/>
      <c r="E69" s="1"/>
      <c r="F69" s="25">
        <v>3</v>
      </c>
      <c r="G69" s="26">
        <f t="shared" si="1"/>
        <v>60</v>
      </c>
    </row>
    <row r="70" spans="1:7" ht="38.25">
      <c r="A70" s="49"/>
      <c r="B70" s="51"/>
      <c r="C70" s="37" t="s">
        <v>137</v>
      </c>
      <c r="D70" s="32"/>
      <c r="E70" s="1"/>
      <c r="F70" s="25">
        <v>1</v>
      </c>
      <c r="G70" s="26">
        <f t="shared" si="1"/>
        <v>20</v>
      </c>
    </row>
    <row r="71" spans="1:7" ht="12.75">
      <c r="A71" s="50"/>
      <c r="B71" s="64" t="s">
        <v>117</v>
      </c>
      <c r="C71" s="31" t="s">
        <v>138</v>
      </c>
      <c r="D71" s="32" t="s">
        <v>139</v>
      </c>
      <c r="E71" s="1"/>
      <c r="F71" s="25"/>
      <c r="G71" s="26"/>
    </row>
    <row r="72" spans="1:7" ht="25.5">
      <c r="A72" s="45" t="s">
        <v>57</v>
      </c>
      <c r="B72" s="65" t="s">
        <v>58</v>
      </c>
      <c r="C72" s="37" t="s">
        <v>59</v>
      </c>
      <c r="D72" s="32"/>
      <c r="E72" s="1"/>
      <c r="F72" s="25">
        <v>40</v>
      </c>
      <c r="G72" s="26">
        <f t="shared" si="1"/>
        <v>800</v>
      </c>
    </row>
    <row r="73" spans="1:7" ht="25.5">
      <c r="A73" s="46"/>
      <c r="B73" s="66"/>
      <c r="C73" s="37" t="s">
        <v>60</v>
      </c>
      <c r="D73" s="32"/>
      <c r="E73" s="17"/>
      <c r="F73" s="25">
        <v>40</v>
      </c>
      <c r="G73" s="26">
        <f t="shared" si="1"/>
        <v>800</v>
      </c>
    </row>
    <row r="74" spans="1:7" ht="25.5">
      <c r="A74" s="46"/>
      <c r="B74" s="66"/>
      <c r="C74" s="37" t="s">
        <v>61</v>
      </c>
      <c r="D74" s="32"/>
      <c r="E74" s="1"/>
      <c r="F74" s="25">
        <v>40</v>
      </c>
      <c r="G74" s="26">
        <f t="shared" si="1"/>
        <v>800</v>
      </c>
    </row>
    <row r="75" spans="1:7" ht="25.5">
      <c r="A75" s="46"/>
      <c r="B75" s="66"/>
      <c r="C75" s="37" t="s">
        <v>62</v>
      </c>
      <c r="D75" s="32"/>
      <c r="E75" s="1"/>
      <c r="F75" s="25">
        <v>20</v>
      </c>
      <c r="G75" s="26">
        <f t="shared" si="1"/>
        <v>400</v>
      </c>
    </row>
    <row r="76" spans="1:7" ht="12.75">
      <c r="A76" s="46"/>
      <c r="B76" s="66"/>
      <c r="C76" s="31" t="s">
        <v>99</v>
      </c>
      <c r="D76" s="32"/>
      <c r="E76" s="20"/>
      <c r="F76" s="25">
        <v>20</v>
      </c>
      <c r="G76" s="26">
        <f t="shared" si="1"/>
        <v>400</v>
      </c>
    </row>
    <row r="77" spans="1:7" ht="12.75">
      <c r="A77" s="46"/>
      <c r="B77" s="66"/>
      <c r="C77" s="31" t="s">
        <v>123</v>
      </c>
      <c r="D77" s="32"/>
      <c r="E77" s="20"/>
      <c r="F77" s="25">
        <v>20</v>
      </c>
      <c r="G77" s="26">
        <f t="shared" si="1"/>
        <v>400</v>
      </c>
    </row>
    <row r="78" spans="1:7" ht="12.75">
      <c r="A78" s="46"/>
      <c r="B78" s="66"/>
      <c r="C78" s="31" t="s">
        <v>122</v>
      </c>
      <c r="D78" s="32"/>
      <c r="E78" s="20"/>
      <c r="F78" s="25">
        <v>16</v>
      </c>
      <c r="G78" s="26">
        <f t="shared" si="1"/>
        <v>320</v>
      </c>
    </row>
    <row r="79" spans="1:7" ht="12.75">
      <c r="A79" s="46"/>
      <c r="B79" s="66"/>
      <c r="C79" s="31" t="s">
        <v>140</v>
      </c>
      <c r="D79" s="32"/>
      <c r="E79" s="16"/>
      <c r="F79" s="25">
        <v>12</v>
      </c>
      <c r="G79" s="26">
        <f t="shared" si="1"/>
        <v>240</v>
      </c>
    </row>
    <row r="80" spans="1:7" ht="38.25">
      <c r="A80" s="46"/>
      <c r="B80" s="51" t="s">
        <v>63</v>
      </c>
      <c r="C80" s="31" t="s">
        <v>141</v>
      </c>
      <c r="D80" s="32" t="s">
        <v>142</v>
      </c>
      <c r="E80" s="1"/>
      <c r="F80" s="25"/>
      <c r="G80" s="26"/>
    </row>
    <row r="81" spans="1:7" ht="38.25">
      <c r="A81" s="46"/>
      <c r="B81" s="66"/>
      <c r="C81" s="31" t="s">
        <v>143</v>
      </c>
      <c r="D81" s="32" t="s">
        <v>142</v>
      </c>
      <c r="E81" s="17"/>
      <c r="F81" s="25"/>
      <c r="G81" s="26"/>
    </row>
    <row r="82" spans="1:7" ht="12.75">
      <c r="A82" s="46"/>
      <c r="B82" s="66"/>
      <c r="C82" s="31" t="s">
        <v>165</v>
      </c>
      <c r="D82" s="32"/>
      <c r="E82" s="21"/>
      <c r="F82" s="25">
        <v>4</v>
      </c>
      <c r="G82" s="26"/>
    </row>
    <row r="83" spans="1:7" ht="12.75">
      <c r="A83" s="46"/>
      <c r="B83" s="66"/>
      <c r="C83" s="31" t="s">
        <v>166</v>
      </c>
      <c r="D83" s="32"/>
      <c r="E83" s="21"/>
      <c r="F83" s="25">
        <v>3</v>
      </c>
      <c r="G83" s="26">
        <f t="shared" si="1"/>
        <v>60</v>
      </c>
    </row>
    <row r="84" spans="1:7" ht="12.75">
      <c r="A84" s="46"/>
      <c r="B84" s="66"/>
      <c r="C84" s="31" t="s">
        <v>167</v>
      </c>
      <c r="D84" s="32"/>
      <c r="E84" s="21"/>
      <c r="F84" s="25">
        <v>2</v>
      </c>
      <c r="G84" s="26">
        <f t="shared" si="1"/>
        <v>40</v>
      </c>
    </row>
    <row r="85" spans="1:7" ht="12.75">
      <c r="A85" s="46"/>
      <c r="B85" s="66"/>
      <c r="C85" s="31" t="s">
        <v>162</v>
      </c>
      <c r="D85" s="32"/>
      <c r="E85" s="21"/>
      <c r="F85" s="25">
        <v>2</v>
      </c>
      <c r="G85" s="26">
        <f t="shared" si="1"/>
        <v>40</v>
      </c>
    </row>
    <row r="86" spans="1:7" ht="12.75">
      <c r="A86" s="46"/>
      <c r="B86" s="66"/>
      <c r="C86" s="31" t="s">
        <v>163</v>
      </c>
      <c r="D86" s="32"/>
      <c r="E86" s="21"/>
      <c r="F86" s="25">
        <v>2</v>
      </c>
      <c r="G86" s="26">
        <f t="shared" si="1"/>
        <v>40</v>
      </c>
    </row>
    <row r="87" spans="1:7" ht="12.75">
      <c r="A87" s="46"/>
      <c r="B87" s="66"/>
      <c r="C87" s="31" t="s">
        <v>164</v>
      </c>
      <c r="D87" s="32"/>
      <c r="E87" s="21"/>
      <c r="F87" s="25">
        <v>3</v>
      </c>
      <c r="G87" s="26">
        <f t="shared" si="1"/>
        <v>60</v>
      </c>
    </row>
    <row r="88" spans="1:7" ht="38.25">
      <c r="A88" s="46"/>
      <c r="B88" s="66"/>
      <c r="C88" s="31" t="s">
        <v>144</v>
      </c>
      <c r="D88" s="32"/>
      <c r="E88" s="21"/>
      <c r="F88" s="25">
        <v>3</v>
      </c>
      <c r="G88" s="26">
        <f t="shared" si="1"/>
        <v>60</v>
      </c>
    </row>
    <row r="89" spans="1:7" ht="38.25">
      <c r="A89" s="46"/>
      <c r="B89" s="66"/>
      <c r="C89" s="31" t="s">
        <v>145</v>
      </c>
      <c r="D89" s="32"/>
      <c r="E89" s="21"/>
      <c r="F89" s="25">
        <v>2</v>
      </c>
      <c r="G89" s="26">
        <f t="shared" si="1"/>
        <v>40</v>
      </c>
    </row>
    <row r="90" spans="1:7" ht="38.25">
      <c r="A90" s="46"/>
      <c r="B90" s="66"/>
      <c r="C90" s="31" t="s">
        <v>146</v>
      </c>
      <c r="D90" s="32" t="s">
        <v>147</v>
      </c>
      <c r="E90" s="21"/>
      <c r="F90" s="25"/>
      <c r="G90" s="26"/>
    </row>
    <row r="91" spans="1:7" ht="25.5">
      <c r="A91" s="46"/>
      <c r="B91" s="66"/>
      <c r="C91" s="31" t="s">
        <v>149</v>
      </c>
      <c r="D91" s="32" t="s">
        <v>148</v>
      </c>
      <c r="E91" s="1"/>
      <c r="F91" s="25">
        <v>0.25</v>
      </c>
      <c r="G91" s="26">
        <f t="shared" si="1"/>
        <v>5</v>
      </c>
    </row>
    <row r="92" spans="1:7" ht="25.5">
      <c r="A92" s="46"/>
      <c r="B92" s="52" t="s">
        <v>64</v>
      </c>
      <c r="C92" s="31" t="s">
        <v>150</v>
      </c>
      <c r="D92" s="32" t="s">
        <v>151</v>
      </c>
      <c r="E92" s="21"/>
      <c r="F92" s="25"/>
      <c r="G92" s="26"/>
    </row>
    <row r="93" spans="1:7" ht="38.25">
      <c r="A93" s="46"/>
      <c r="B93" s="53"/>
      <c r="C93" s="31" t="s">
        <v>158</v>
      </c>
      <c r="D93" s="32" t="s">
        <v>155</v>
      </c>
      <c r="E93" s="17"/>
      <c r="F93" s="25"/>
      <c r="G93" s="26"/>
    </row>
    <row r="94" spans="1:7" ht="12.75">
      <c r="A94" s="46"/>
      <c r="B94" s="51" t="s">
        <v>65</v>
      </c>
      <c r="C94" s="37" t="s">
        <v>66</v>
      </c>
      <c r="D94" s="32"/>
      <c r="E94" s="1"/>
      <c r="F94" s="25">
        <v>0.25</v>
      </c>
      <c r="G94" s="26">
        <f t="shared" si="1"/>
        <v>5</v>
      </c>
    </row>
    <row r="95" spans="1:7" ht="12.75">
      <c r="A95" s="46"/>
      <c r="B95" s="51"/>
      <c r="C95" s="38" t="s">
        <v>67</v>
      </c>
      <c r="D95" s="32"/>
      <c r="E95" s="19"/>
      <c r="F95" s="36">
        <v>0.25</v>
      </c>
      <c r="G95" s="26">
        <f t="shared" si="1"/>
        <v>5</v>
      </c>
    </row>
    <row r="96" spans="1:7" ht="12.75">
      <c r="A96" s="47"/>
      <c r="B96" s="51"/>
      <c r="C96" s="37" t="s">
        <v>68</v>
      </c>
      <c r="D96" s="32"/>
      <c r="E96" s="1"/>
      <c r="F96" s="25">
        <v>0.25</v>
      </c>
      <c r="G96" s="26">
        <f t="shared" si="1"/>
        <v>5</v>
      </c>
    </row>
    <row r="97" spans="1:7" ht="15.75" customHeight="1">
      <c r="A97" s="2"/>
      <c r="B97" s="14"/>
      <c r="C97" s="39"/>
      <c r="D97" s="33"/>
      <c r="E97" s="14"/>
      <c r="F97" s="2"/>
      <c r="G97" s="2"/>
    </row>
    <row r="98" spans="1:7" ht="15.75" customHeight="1">
      <c r="A98" s="2"/>
      <c r="B98" s="14"/>
      <c r="C98" s="39"/>
      <c r="D98" s="33"/>
      <c r="E98" s="14"/>
      <c r="F98" s="2"/>
      <c r="G98" s="2"/>
    </row>
    <row r="99" spans="1:7" ht="15.75" customHeight="1">
      <c r="A99" s="2"/>
      <c r="B99" s="14"/>
      <c r="C99" s="39"/>
      <c r="D99" s="33"/>
      <c r="E99" s="14"/>
      <c r="F99" s="2"/>
      <c r="G99" s="2"/>
    </row>
    <row r="100" spans="1:7" ht="15.75" customHeight="1">
      <c r="A100" s="2"/>
      <c r="B100" s="14"/>
      <c r="C100" s="39"/>
      <c r="D100" s="33"/>
      <c r="E100" s="14"/>
      <c r="F100" s="2"/>
      <c r="G100" s="2"/>
    </row>
    <row r="101" spans="1:7" ht="15.75" customHeight="1">
      <c r="A101" s="2"/>
      <c r="B101" s="14"/>
      <c r="C101" s="39"/>
      <c r="D101" s="33"/>
      <c r="E101" s="14"/>
      <c r="F101" s="2"/>
      <c r="G101" s="2"/>
    </row>
    <row r="102" spans="1:7" ht="15.75" customHeight="1">
      <c r="A102" s="2"/>
      <c r="B102" s="14"/>
      <c r="C102" s="39"/>
      <c r="D102" s="33"/>
      <c r="E102" s="14"/>
      <c r="F102" s="2"/>
      <c r="G102" s="2"/>
    </row>
    <row r="103" spans="1:7" ht="15.75" customHeight="1"/>
    <row r="104" spans="1:7" ht="15.75" customHeight="1"/>
    <row r="105" spans="1:7" ht="15.75" customHeight="1"/>
    <row r="106" spans="1:7" ht="15.75" customHeight="1"/>
    <row r="107" spans="1:7" ht="15.75" customHeight="1"/>
    <row r="108" spans="1:7" ht="15.75" customHeight="1"/>
    <row r="109" spans="1:7" ht="15.75" customHeight="1"/>
    <row r="110" spans="1:7" ht="15.75" customHeight="1"/>
    <row r="111" spans="1:7" ht="15.75" customHeight="1"/>
    <row r="112" spans="1: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21">
    <mergeCell ref="A72:A96"/>
    <mergeCell ref="A46:A71"/>
    <mergeCell ref="B59:B70"/>
    <mergeCell ref="B92:B93"/>
    <mergeCell ref="A2:A31"/>
    <mergeCell ref="A32:A37"/>
    <mergeCell ref="A38:A45"/>
    <mergeCell ref="B80:B91"/>
    <mergeCell ref="B2:B3"/>
    <mergeCell ref="B8:B21"/>
    <mergeCell ref="B52:B58"/>
    <mergeCell ref="B4:B7"/>
    <mergeCell ref="B94:B96"/>
    <mergeCell ref="B22:B23"/>
    <mergeCell ref="B24:B31"/>
    <mergeCell ref="B72:B79"/>
    <mergeCell ref="B44:B45"/>
    <mergeCell ref="B46:B49"/>
    <mergeCell ref="B50:B51"/>
    <mergeCell ref="B32:B36"/>
    <mergeCell ref="B38:B42"/>
  </mergeCells>
  <pageMargins left="0.511811024" right="0.511811024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"/>
  <sheetViews>
    <sheetView workbookViewId="0"/>
  </sheetViews>
  <sheetFormatPr defaultColWidth="14.42578125" defaultRowHeight="15" customHeight="1"/>
  <cols>
    <col min="1" max="1" width="20.42578125" customWidth="1"/>
    <col min="3" max="3" width="12.42578125" customWidth="1"/>
    <col min="5" max="5" width="17" customWidth="1"/>
    <col min="6" max="6" width="13" customWidth="1"/>
    <col min="7" max="7" width="14.28515625" customWidth="1"/>
  </cols>
  <sheetData>
    <row r="1" spans="1:7">
      <c r="A1" s="3" t="s">
        <v>69</v>
      </c>
      <c r="B1" s="4" t="s">
        <v>70</v>
      </c>
      <c r="C1" s="4" t="s">
        <v>71</v>
      </c>
      <c r="D1" s="5" t="s">
        <v>72</v>
      </c>
      <c r="E1" s="5" t="s">
        <v>73</v>
      </c>
      <c r="F1" s="5" t="s">
        <v>74</v>
      </c>
      <c r="G1" s="5" t="s">
        <v>75</v>
      </c>
    </row>
    <row r="2" spans="1:7">
      <c r="A2" s="58" t="s">
        <v>7</v>
      </c>
      <c r="B2" s="58" t="s">
        <v>76</v>
      </c>
      <c r="C2" s="6" t="s">
        <v>77</v>
      </c>
      <c r="E2" s="3">
        <v>80</v>
      </c>
      <c r="F2" s="7">
        <f t="shared" ref="F2:F5" si="0">D2/20</f>
        <v>0</v>
      </c>
      <c r="G2" s="7">
        <f t="shared" ref="G2:G5" si="1">F2*20</f>
        <v>0</v>
      </c>
    </row>
    <row r="3" spans="1:7">
      <c r="A3" s="59"/>
      <c r="B3" s="59"/>
      <c r="C3" s="6">
        <v>2</v>
      </c>
      <c r="E3" s="3">
        <v>80</v>
      </c>
      <c r="F3" s="7">
        <f t="shared" si="0"/>
        <v>0</v>
      </c>
      <c r="G3" s="7">
        <f t="shared" si="1"/>
        <v>0</v>
      </c>
    </row>
    <row r="4" spans="1:7">
      <c r="A4" s="59"/>
      <c r="B4" s="59"/>
      <c r="C4" s="6">
        <v>3</v>
      </c>
      <c r="E4" s="3">
        <v>80</v>
      </c>
      <c r="F4" s="7">
        <f t="shared" si="0"/>
        <v>0</v>
      </c>
      <c r="G4" s="7">
        <f t="shared" si="1"/>
        <v>0</v>
      </c>
    </row>
    <row r="5" spans="1:7">
      <c r="A5" s="60"/>
      <c r="B5" s="60"/>
      <c r="C5" s="6" t="s">
        <v>78</v>
      </c>
      <c r="E5" s="3">
        <v>80</v>
      </c>
      <c r="F5" s="7">
        <f t="shared" si="0"/>
        <v>0</v>
      </c>
      <c r="G5" s="7">
        <f t="shared" si="1"/>
        <v>0</v>
      </c>
    </row>
  </sheetData>
  <mergeCells count="2">
    <mergeCell ref="A2:A5"/>
    <mergeCell ref="B2:B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1000"/>
  <sheetViews>
    <sheetView workbookViewId="0"/>
  </sheetViews>
  <sheetFormatPr defaultColWidth="14.42578125" defaultRowHeight="15" customHeight="1"/>
  <cols>
    <col min="1" max="1" width="10.85546875" customWidth="1"/>
    <col min="2" max="3" width="14.42578125" customWidth="1"/>
    <col min="4" max="4" width="15.85546875" customWidth="1"/>
    <col min="5" max="6" width="14.42578125" customWidth="1"/>
  </cols>
  <sheetData>
    <row r="1" spans="1:9" ht="15.75" customHeight="1">
      <c r="A1" s="8" t="s">
        <v>79</v>
      </c>
      <c r="B1" s="8" t="s">
        <v>80</v>
      </c>
      <c r="C1" s="8" t="s">
        <v>81</v>
      </c>
      <c r="D1" s="9" t="s">
        <v>82</v>
      </c>
      <c r="E1" s="9" t="s">
        <v>83</v>
      </c>
      <c r="F1" s="10" t="s">
        <v>84</v>
      </c>
    </row>
    <row r="2" spans="1:9" ht="15.75" customHeight="1">
      <c r="A2" s="8"/>
      <c r="B2" s="8"/>
      <c r="C2" s="8"/>
      <c r="D2" s="8">
        <f t="shared" ref="D2:F2" si="0">SUM(D3:D12)</f>
        <v>360</v>
      </c>
      <c r="E2" s="11">
        <f t="shared" si="0"/>
        <v>15</v>
      </c>
      <c r="F2" s="12">
        <f t="shared" si="0"/>
        <v>18</v>
      </c>
    </row>
    <row r="3" spans="1:9" ht="15.75" customHeight="1">
      <c r="A3" s="9" t="s">
        <v>85</v>
      </c>
      <c r="B3" s="9" t="s">
        <v>86</v>
      </c>
      <c r="C3" s="9" t="s">
        <v>87</v>
      </c>
      <c r="D3" s="9">
        <v>60</v>
      </c>
      <c r="E3" s="11">
        <f t="shared" ref="E3:E12" si="1">IF(C3="Semestral",D3/18,D3/2/18)</f>
        <v>3.3333333333333335</v>
      </c>
      <c r="F3" s="12">
        <f t="shared" ref="F3:F12" si="2">IF(C3="Semestral",D3*60/50/18,D3*60/50/18/2)</f>
        <v>4</v>
      </c>
    </row>
    <row r="4" spans="1:9" ht="15.75" customHeight="1">
      <c r="A4" s="9" t="s">
        <v>88</v>
      </c>
      <c r="B4" s="9" t="s">
        <v>89</v>
      </c>
      <c r="C4" s="9" t="s">
        <v>87</v>
      </c>
      <c r="D4" s="9">
        <v>60</v>
      </c>
      <c r="E4" s="11">
        <f t="shared" si="1"/>
        <v>3.3333333333333335</v>
      </c>
      <c r="F4" s="12">
        <f t="shared" si="2"/>
        <v>4</v>
      </c>
      <c r="I4" s="13"/>
    </row>
    <row r="5" spans="1:9" ht="15.75" customHeight="1">
      <c r="A5" s="9" t="s">
        <v>90</v>
      </c>
      <c r="B5" s="9" t="s">
        <v>91</v>
      </c>
      <c r="C5" s="8" t="s">
        <v>92</v>
      </c>
      <c r="D5" s="9">
        <v>60</v>
      </c>
      <c r="E5" s="11">
        <f t="shared" si="1"/>
        <v>1.6666666666666667</v>
      </c>
      <c r="F5" s="12">
        <f t="shared" si="2"/>
        <v>2</v>
      </c>
    </row>
    <row r="6" spans="1:9" ht="15.75" customHeight="1">
      <c r="A6" s="9" t="s">
        <v>93</v>
      </c>
      <c r="B6" s="9" t="s">
        <v>94</v>
      </c>
      <c r="C6" s="8" t="s">
        <v>92</v>
      </c>
      <c r="D6" s="9">
        <v>60</v>
      </c>
      <c r="E6" s="11">
        <f t="shared" si="1"/>
        <v>1.6666666666666667</v>
      </c>
      <c r="F6" s="12">
        <f t="shared" si="2"/>
        <v>2</v>
      </c>
    </row>
    <row r="7" spans="1:9" ht="15.75" customHeight="1">
      <c r="A7" s="9" t="s">
        <v>95</v>
      </c>
      <c r="B7" s="9" t="s">
        <v>96</v>
      </c>
      <c r="C7" s="9" t="s">
        <v>92</v>
      </c>
      <c r="D7" s="9">
        <v>60</v>
      </c>
      <c r="E7" s="11">
        <f t="shared" si="1"/>
        <v>1.6666666666666667</v>
      </c>
      <c r="F7" s="12">
        <f t="shared" si="2"/>
        <v>2</v>
      </c>
    </row>
    <row r="8" spans="1:9" ht="15.75" customHeight="1">
      <c r="A8" s="9" t="s">
        <v>97</v>
      </c>
      <c r="B8" s="9" t="s">
        <v>98</v>
      </c>
      <c r="C8" s="9" t="s">
        <v>87</v>
      </c>
      <c r="D8" s="9">
        <v>60</v>
      </c>
      <c r="E8" s="11">
        <f t="shared" si="1"/>
        <v>3.3333333333333335</v>
      </c>
      <c r="F8" s="12">
        <f t="shared" si="2"/>
        <v>4</v>
      </c>
    </row>
    <row r="9" spans="1:9" ht="15.75" customHeight="1">
      <c r="A9" s="8"/>
      <c r="B9" s="8"/>
      <c r="C9" s="9"/>
      <c r="D9" s="9"/>
      <c r="E9" s="11">
        <f t="shared" si="1"/>
        <v>0</v>
      </c>
      <c r="F9" s="12">
        <f t="shared" si="2"/>
        <v>0</v>
      </c>
    </row>
    <row r="10" spans="1:9" ht="15.75" customHeight="1">
      <c r="A10" s="8"/>
      <c r="B10" s="8"/>
      <c r="C10" s="8"/>
      <c r="D10" s="8"/>
      <c r="E10" s="11">
        <f t="shared" si="1"/>
        <v>0</v>
      </c>
      <c r="F10" s="12">
        <f t="shared" si="2"/>
        <v>0</v>
      </c>
    </row>
    <row r="11" spans="1:9" ht="15.75" customHeight="1">
      <c r="A11" s="8"/>
      <c r="B11" s="8"/>
      <c r="C11" s="8"/>
      <c r="D11" s="8"/>
      <c r="E11" s="11">
        <f t="shared" si="1"/>
        <v>0</v>
      </c>
      <c r="F11" s="12">
        <f t="shared" si="2"/>
        <v>0</v>
      </c>
    </row>
    <row r="12" spans="1:9" ht="15.75" customHeight="1">
      <c r="A12" s="8"/>
      <c r="B12" s="8"/>
      <c r="C12" s="8"/>
      <c r="D12" s="8"/>
      <c r="E12" s="11">
        <f t="shared" si="1"/>
        <v>0</v>
      </c>
      <c r="F12" s="12">
        <f t="shared" si="2"/>
        <v>0</v>
      </c>
    </row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qref="C2:C12">
      <formula1>"Anual,Semestral"</formula1>
    </dataValidation>
  </dataValidation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Todas as atividades</vt:lpstr>
      <vt:lpstr>Página1</vt:lpstr>
      <vt:lpstr>Disciplinas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2021-08-11T13:57:33Z</dcterms:created>
  <dcterms:modified xsi:type="dcterms:W3CDTF">2021-09-01T19:57:28Z</dcterms:modified>
</cp:coreProperties>
</file>