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_2020 Backup\___IFMG 2020\_00 Base de Conhecimento - LEGISLAÇÃO E NORMAS\A_Manuais de Normas - PRONTOS\Substituição de chefias\"/>
    </mc:Choice>
  </mc:AlternateContent>
  <xr:revisionPtr revIDLastSave="0" documentId="13_ncr:1_{4ADB8AB5-E4F6-4981-8DE3-C5100CBCC27B}" xr6:coauthVersionLast="45" xr6:coauthVersionMax="45" xr10:uidLastSave="{00000000-0000-0000-0000-000000000000}"/>
  <bookViews>
    <workbookView xWindow="-120" yWindow="-120" windowWidth="20730" windowHeight="11160" xr2:uid="{C1FD2DB0-91C3-48E7-B66C-94CB15AF0F3C}"/>
  </bookViews>
  <sheets>
    <sheet name="Cálculo da Substitui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/>
  <c r="E18" i="1"/>
  <c r="F11" i="1" l="1"/>
  <c r="F12" i="1"/>
  <c r="E21" i="1" l="1"/>
  <c r="F15" i="1"/>
  <c r="F20" i="1" l="1"/>
  <c r="F19" i="1"/>
  <c r="F18" i="1"/>
  <c r="F2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535C84-E0CF-422B-905A-8E07C810693D}" keepAlive="1" name="Consulta - Tabela5" description="Conexão com a consulta 'Tabela5' na pasta de trabalho." type="5" refreshedVersion="6" background="1">
    <dbPr connection="Provider=Microsoft.Mashup.OleDb.1;Data Source=$Workbook$;Location=Tabela5;Extended Properties=&quot;&quot;" command="SELECT * FROM [Tabela5]"/>
  </connection>
</connections>
</file>

<file path=xl/sharedStrings.xml><?xml version="1.0" encoding="utf-8"?>
<sst xmlns="http://schemas.openxmlformats.org/spreadsheetml/2006/main" count="41" uniqueCount="38">
  <si>
    <t>Diferenção Remuneratória entre os cargos</t>
  </si>
  <si>
    <t>CD-01</t>
  </si>
  <si>
    <t>CD-02</t>
  </si>
  <si>
    <t>CD-03</t>
  </si>
  <si>
    <t>CD-04</t>
  </si>
  <si>
    <t>FG-01</t>
  </si>
  <si>
    <t>FG-02</t>
  </si>
  <si>
    <t>FG-03</t>
  </si>
  <si>
    <t>FG-04</t>
  </si>
  <si>
    <t>FG-05</t>
  </si>
  <si>
    <t>FCC</t>
  </si>
  <si>
    <t>Nenhum</t>
  </si>
  <si>
    <t>Código</t>
  </si>
  <si>
    <t>Cargo de Chefia do Titular</t>
  </si>
  <si>
    <t>Cargo de Chefia do Substituto (se houver!)</t>
  </si>
  <si>
    <t>* Lei nº 13.328/2016, com valores vigentes a partir de 01/01/2019</t>
  </si>
  <si>
    <t>Início</t>
  </si>
  <si>
    <t>Fim</t>
  </si>
  <si>
    <t>Total de Dias</t>
  </si>
  <si>
    <t>Pagto. Da Substituição</t>
  </si>
  <si>
    <t>1º Período</t>
  </si>
  <si>
    <t>2º Período</t>
  </si>
  <si>
    <t>3º Período</t>
  </si>
  <si>
    <t>R$ Integral</t>
  </si>
  <si>
    <t>Opção - 60%</t>
  </si>
  <si>
    <t>TOTAL a ser pago pela substituição</t>
  </si>
  <si>
    <t>Cargos</t>
  </si>
  <si>
    <t>Altere a Tabela quando necessário</t>
  </si>
  <si>
    <t>PROGEP/IFMG</t>
  </si>
  <si>
    <t>Datas da Substituição</t>
  </si>
  <si>
    <t>Preencha os campos em amarelo com os dados da substituição !</t>
  </si>
  <si>
    <t>ORIENTAÇÕES:</t>
  </si>
  <si>
    <t>Tabela de Código dos Cargos*</t>
  </si>
  <si>
    <t>A Tabela de Código dos Cargos poderá ser alterada sempre que houver alteração da remuneração dos cargos.</t>
  </si>
  <si>
    <t>Cálculo Prévio do Pagamento de Substituição de Chefias*</t>
  </si>
  <si>
    <t>R$ da Remuneração**</t>
  </si>
  <si>
    <t>* O cálculo prévio é meramente estimativo e será revisado pelo setor competente antes da inclusão na folha de pagamentos!</t>
  </si>
  <si>
    <t>** Considera apenas os valores da opção dos 60% para códigos de 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</si>
</sst>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44" fontId="8" fillId="5" borderId="1" xfId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11" xfId="0" applyFont="1" applyBorder="1" applyAlignment="1">
      <alignment vertical="center" wrapText="1"/>
    </xf>
    <xf numFmtId="44" fontId="2" fillId="0" borderId="1" xfId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5" fillId="0" borderId="1" xfId="1" applyFont="1" applyBorder="1" applyAlignment="1" applyProtection="1">
      <alignment vertical="center" wrapText="1"/>
      <protection locked="0"/>
    </xf>
    <xf numFmtId="44" fontId="5" fillId="0" borderId="0" xfId="1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11" fillId="0" borderId="0" xfId="2" applyNumberForma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0" fillId="0" borderId="1" xfId="1" applyNumberFormat="1" applyFont="1" applyBorder="1" applyAlignment="1" applyProtection="1">
      <alignment vertical="center"/>
      <protection hidden="1"/>
    </xf>
    <xf numFmtId="0" fontId="12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0" xfId="2" applyFill="1" applyBorder="1" applyAlignment="1" applyProtection="1">
      <alignment horizontal="center" vertical="center" wrapText="1"/>
      <protection locked="0"/>
    </xf>
    <xf numFmtId="0" fontId="11" fillId="2" borderId="10" xfId="2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5</xdr:col>
      <xdr:colOff>1428750</xdr:colOff>
      <xdr:row>6</xdr:row>
      <xdr:rowOff>85725</xdr:rowOff>
    </xdr:to>
    <xdr:pic>
      <xdr:nvPicPr>
        <xdr:cNvPr id="4" name="Imagem 3" descr="Identidade visual — Instituto Federal de Educação, Ciência e ...">
          <a:extLst>
            <a:ext uri="{FF2B5EF4-FFF2-40B4-BE49-F238E27FC236}">
              <a16:creationId xmlns:a16="http://schemas.microsoft.com/office/drawing/2014/main" id="{15B89C85-AD5C-4849-B479-D4F60CC5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2875"/>
          <a:ext cx="65055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alto.gov.br/ccivil_03/_Ato2015-2018/2016/Lei/L13328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93CD-E066-4ECB-8528-AF4FA12427E4}">
  <sheetPr codeName="Planilha1"/>
  <dimension ref="B1:L28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3.7109375" style="6" customWidth="1"/>
    <col min="2" max="2" width="38.5703125" style="6" customWidth="1"/>
    <col min="3" max="3" width="12" style="10" customWidth="1"/>
    <col min="4" max="4" width="11.5703125" style="10" customWidth="1"/>
    <col min="5" max="5" width="14" style="10" customWidth="1"/>
    <col min="6" max="6" width="21.5703125" style="6" customWidth="1"/>
    <col min="7" max="7" width="2.85546875" style="6" customWidth="1"/>
    <col min="8" max="8" width="1.85546875" style="6" customWidth="1"/>
    <col min="9" max="9" width="11.5703125" style="10" customWidth="1"/>
    <col min="10" max="10" width="13.7109375" style="7" customWidth="1"/>
    <col min="11" max="11" width="13.7109375" style="6" customWidth="1"/>
    <col min="12" max="12" width="2" style="6" customWidth="1"/>
    <col min="13" max="14" width="9.85546875" style="6" customWidth="1"/>
    <col min="15" max="16384" width="9.140625" style="6"/>
  </cols>
  <sheetData>
    <row r="1" spans="2:12" ht="3" customHeight="1" x14ac:dyDescent="0.25"/>
    <row r="5" spans="2:12" ht="15.75" thickBot="1" x14ac:dyDescent="0.3">
      <c r="H5" s="37" t="s">
        <v>27</v>
      </c>
      <c r="I5" s="37"/>
      <c r="J5" s="37"/>
      <c r="K5" s="37"/>
      <c r="L5" s="37"/>
    </row>
    <row r="6" spans="2:12" ht="6" customHeight="1" x14ac:dyDescent="0.25">
      <c r="H6" s="12"/>
      <c r="I6" s="13"/>
      <c r="J6" s="14"/>
      <c r="K6" s="15"/>
      <c r="L6" s="16"/>
    </row>
    <row r="7" spans="2:12" x14ac:dyDescent="0.25">
      <c r="H7" s="17"/>
      <c r="I7" s="44" t="s">
        <v>32</v>
      </c>
      <c r="J7" s="44"/>
      <c r="K7" s="44"/>
      <c r="L7" s="18"/>
    </row>
    <row r="8" spans="2:12" ht="19.5" customHeight="1" x14ac:dyDescent="0.25">
      <c r="B8" s="41" t="s">
        <v>34</v>
      </c>
      <c r="C8" s="41"/>
      <c r="D8" s="41"/>
      <c r="E8" s="41"/>
      <c r="F8" s="27" t="s">
        <v>28</v>
      </c>
      <c r="H8" s="17"/>
      <c r="I8" s="28" t="s">
        <v>12</v>
      </c>
      <c r="J8" s="28" t="s">
        <v>23</v>
      </c>
      <c r="K8" s="28" t="s">
        <v>24</v>
      </c>
      <c r="L8" s="18"/>
    </row>
    <row r="9" spans="2:12" ht="20.100000000000001" customHeight="1" x14ac:dyDescent="0.25">
      <c r="G9" s="5"/>
      <c r="H9" s="17"/>
      <c r="I9" s="29" t="s">
        <v>1</v>
      </c>
      <c r="J9" s="30">
        <v>13474.12</v>
      </c>
      <c r="K9" s="30">
        <v>8084.47</v>
      </c>
      <c r="L9" s="18"/>
    </row>
    <row r="10" spans="2:12" ht="20.100000000000001" customHeight="1" x14ac:dyDescent="0.25">
      <c r="B10" s="38" t="s">
        <v>26</v>
      </c>
      <c r="C10" s="39"/>
      <c r="D10" s="40"/>
      <c r="E10" s="8" t="s">
        <v>12</v>
      </c>
      <c r="F10" s="8" t="s">
        <v>35</v>
      </c>
      <c r="G10" s="9"/>
      <c r="H10" s="17"/>
      <c r="I10" s="29" t="s">
        <v>2</v>
      </c>
      <c r="J10" s="30">
        <v>11263.53</v>
      </c>
      <c r="K10" s="30">
        <v>6758.12</v>
      </c>
      <c r="L10" s="18"/>
    </row>
    <row r="11" spans="2:12" ht="20.100000000000001" customHeight="1" x14ac:dyDescent="0.25">
      <c r="B11" s="48" t="s">
        <v>13</v>
      </c>
      <c r="C11" s="49"/>
      <c r="D11" s="50"/>
      <c r="E11" s="52" t="s">
        <v>11</v>
      </c>
      <c r="F11" s="36">
        <f>IF(E11=I9,K9,IF(E11=I10,K10,IF(E11=I11,K11,IF(E11=I12,K12,IF(E11=I13,J13,IF(E11=I14,J14,IF(E11=I15,J15,IF(E11=I16,J16,IF(E11=I17,J17,IF(E11=I19,J19,0))))))))))</f>
        <v>0</v>
      </c>
      <c r="G11" s="9"/>
      <c r="H11" s="17"/>
      <c r="I11" s="29" t="s">
        <v>3</v>
      </c>
      <c r="J11" s="30">
        <v>8842.39</v>
      </c>
      <c r="K11" s="30">
        <v>5305.45</v>
      </c>
      <c r="L11" s="18"/>
    </row>
    <row r="12" spans="2:12" ht="20.100000000000001" customHeight="1" x14ac:dyDescent="0.25">
      <c r="B12" s="55" t="s">
        <v>14</v>
      </c>
      <c r="C12" s="55"/>
      <c r="D12" s="55"/>
      <c r="E12" s="52" t="s">
        <v>11</v>
      </c>
      <c r="F12" s="36">
        <f>IF(E12="CD-01",8084.47,IF(E12="CD-02",6758.12,IF(E12="CD-03",5305.43,IF(E12="CD-04",3852.76,IF(E12="FG-01",975.51,IF(E12="FG-02",656.29,IF(E12="FG-03",532.07,IF(E12="FG-04",270.83,IF(E12="FG-05",219.76,IF(E12="FCC",983.18,0))))))))))</f>
        <v>0</v>
      </c>
      <c r="H12" s="17"/>
      <c r="I12" s="29" t="s">
        <v>4</v>
      </c>
      <c r="J12" s="30">
        <v>6421.26</v>
      </c>
      <c r="K12" s="30">
        <v>3852.76</v>
      </c>
      <c r="L12" s="18"/>
    </row>
    <row r="13" spans="2:12" ht="20.100000000000001" customHeight="1" x14ac:dyDescent="0.25">
      <c r="B13" s="54" t="s">
        <v>36</v>
      </c>
      <c r="C13" s="54"/>
      <c r="D13" s="54"/>
      <c r="E13" s="54"/>
      <c r="F13" s="54"/>
      <c r="H13" s="17"/>
      <c r="I13" s="29" t="s">
        <v>5</v>
      </c>
      <c r="J13" s="30">
        <v>975.51</v>
      </c>
      <c r="K13" s="31"/>
      <c r="L13" s="18"/>
    </row>
    <row r="14" spans="2:12" ht="19.5" customHeight="1" x14ac:dyDescent="0.25">
      <c r="B14" s="53" t="s">
        <v>37</v>
      </c>
      <c r="C14" s="53"/>
      <c r="D14" s="53"/>
      <c r="E14" s="53"/>
      <c r="F14" s="53"/>
      <c r="G14" s="9"/>
      <c r="H14" s="17"/>
      <c r="I14" s="29" t="s">
        <v>6</v>
      </c>
      <c r="J14" s="30">
        <v>656.28</v>
      </c>
      <c r="K14" s="31"/>
      <c r="L14" s="18"/>
    </row>
    <row r="15" spans="2:12" ht="20.100000000000001" customHeight="1" x14ac:dyDescent="0.25">
      <c r="B15" s="38" t="s">
        <v>0</v>
      </c>
      <c r="C15" s="39"/>
      <c r="D15" s="39"/>
      <c r="E15" s="40"/>
      <c r="F15" s="26">
        <f>F11-F12</f>
        <v>0</v>
      </c>
      <c r="H15" s="17"/>
      <c r="I15" s="29" t="s">
        <v>7</v>
      </c>
      <c r="J15" s="30">
        <v>532.06999999999994</v>
      </c>
      <c r="K15" s="31"/>
      <c r="L15" s="18"/>
    </row>
    <row r="16" spans="2:12" ht="20.100000000000001" customHeight="1" x14ac:dyDescent="0.25">
      <c r="H16" s="17"/>
      <c r="I16" s="29" t="s">
        <v>8</v>
      </c>
      <c r="J16" s="30">
        <v>270.83</v>
      </c>
      <c r="K16" s="31"/>
      <c r="L16" s="18"/>
    </row>
    <row r="17" spans="2:12" ht="20.100000000000001" customHeight="1" x14ac:dyDescent="0.25">
      <c r="B17" s="8" t="s">
        <v>29</v>
      </c>
      <c r="C17" s="8" t="s">
        <v>16</v>
      </c>
      <c r="D17" s="8" t="s">
        <v>17</v>
      </c>
      <c r="E17" s="20" t="s">
        <v>18</v>
      </c>
      <c r="F17" s="8" t="s">
        <v>19</v>
      </c>
      <c r="H17" s="17"/>
      <c r="I17" s="29" t="s">
        <v>9</v>
      </c>
      <c r="J17" s="30">
        <v>219.75</v>
      </c>
      <c r="K17" s="31"/>
      <c r="L17" s="18"/>
    </row>
    <row r="18" spans="2:12" ht="19.5" customHeight="1" x14ac:dyDescent="0.25">
      <c r="B18" s="1" t="s">
        <v>20</v>
      </c>
      <c r="C18" s="51"/>
      <c r="D18" s="51"/>
      <c r="E18" s="1">
        <f>IF(C18=0,0,(D18-C18+1))</f>
        <v>0</v>
      </c>
      <c r="F18" s="21">
        <f>(F15*E18)/30</f>
        <v>0</v>
      </c>
      <c r="H18" s="17"/>
      <c r="I18" s="29" t="s">
        <v>10</v>
      </c>
      <c r="J18" s="30">
        <v>983.18</v>
      </c>
      <c r="K18" s="31"/>
      <c r="L18" s="18"/>
    </row>
    <row r="19" spans="2:12" ht="20.100000000000001" customHeight="1" x14ac:dyDescent="0.25">
      <c r="B19" s="1" t="s">
        <v>21</v>
      </c>
      <c r="C19" s="52"/>
      <c r="D19" s="52"/>
      <c r="E19" s="1">
        <f t="shared" ref="E19:E20" si="0">IF(C19=0,0,(D19-C19+1))</f>
        <v>0</v>
      </c>
      <c r="F19" s="21">
        <f>(F15*E19)/30</f>
        <v>0</v>
      </c>
      <c r="H19" s="17"/>
      <c r="I19" s="29" t="s">
        <v>11</v>
      </c>
      <c r="J19" s="30">
        <v>0</v>
      </c>
      <c r="K19" s="31"/>
      <c r="L19" s="18"/>
    </row>
    <row r="20" spans="2:12" ht="20.100000000000001" customHeight="1" x14ac:dyDescent="0.25">
      <c r="B20" s="1" t="s">
        <v>22</v>
      </c>
      <c r="C20" s="52"/>
      <c r="D20" s="52"/>
      <c r="E20" s="1">
        <f t="shared" si="0"/>
        <v>0</v>
      </c>
      <c r="F20" s="21">
        <f>(F15*E20)/30</f>
        <v>0</v>
      </c>
      <c r="H20" s="17"/>
      <c r="I20" s="42" t="s">
        <v>15</v>
      </c>
      <c r="J20" s="42"/>
      <c r="K20" s="42"/>
      <c r="L20" s="19"/>
    </row>
    <row r="21" spans="2:12" ht="20.100000000000001" customHeight="1" thickBot="1" x14ac:dyDescent="0.3">
      <c r="B21" s="45" t="s">
        <v>25</v>
      </c>
      <c r="C21" s="46"/>
      <c r="D21" s="47"/>
      <c r="E21" s="22">
        <f>SUM(E18:E20)</f>
        <v>0</v>
      </c>
      <c r="F21" s="23">
        <f>SUM(F18:F20)</f>
        <v>0</v>
      </c>
      <c r="H21" s="24"/>
      <c r="I21" s="43"/>
      <c r="J21" s="43"/>
      <c r="K21" s="43"/>
      <c r="L21" s="25"/>
    </row>
    <row r="22" spans="2:12" ht="8.25" customHeight="1" x14ac:dyDescent="0.25">
      <c r="H22" s="11"/>
      <c r="I22" s="5"/>
      <c r="J22" s="9"/>
      <c r="K22" s="11"/>
      <c r="L22" s="11"/>
    </row>
    <row r="23" spans="2:12" ht="14.25" customHeight="1" x14ac:dyDescent="0.25">
      <c r="B23" s="33" t="s">
        <v>31</v>
      </c>
      <c r="H23" s="11"/>
      <c r="I23" s="5"/>
      <c r="J23" s="9"/>
      <c r="K23" s="11"/>
      <c r="L23" s="11"/>
    </row>
    <row r="24" spans="2:12" customFormat="1" ht="16.5" customHeight="1" x14ac:dyDescent="0.25">
      <c r="B24" s="35" t="s">
        <v>30</v>
      </c>
      <c r="J24" s="34"/>
    </row>
    <row r="25" spans="2:12" ht="14.25" customHeight="1" x14ac:dyDescent="0.25">
      <c r="B25" s="32" t="s">
        <v>33</v>
      </c>
      <c r="C25" s="2"/>
      <c r="D25" s="2"/>
      <c r="E25" s="2"/>
      <c r="F25" s="3"/>
      <c r="G25" s="3"/>
      <c r="H25" s="4"/>
      <c r="I25" s="5"/>
      <c r="J25" s="6"/>
      <c r="K25" s="11"/>
      <c r="L25" s="11"/>
    </row>
    <row r="26" spans="2:12" ht="20.100000000000001" customHeight="1" x14ac:dyDescent="0.25"/>
    <row r="27" spans="2:12" ht="20.100000000000001" customHeight="1" x14ac:dyDescent="0.25"/>
    <row r="28" spans="2:12" ht="20.100000000000001" customHeight="1" x14ac:dyDescent="0.25"/>
  </sheetData>
  <sheetProtection algorithmName="SHA-512" hashValue="WnL94G8Vhx3Q2ZB5ykLLsXiMi7rbX1j8eCcMyK/mUWTMzfUMsWYcbwNe4bgZUBG7w8F9K2koYVUD/5sc7uiDhw==" saltValue="2QoRJ/OsccRAC8h0eUo7Dg==" spinCount="100000" sheet="1" formatCells="0" insertHyperlinks="0" selectLockedCells="1"/>
  <mergeCells count="11">
    <mergeCell ref="H5:L5"/>
    <mergeCell ref="B15:E15"/>
    <mergeCell ref="B8:E8"/>
    <mergeCell ref="I20:K21"/>
    <mergeCell ref="I7:K7"/>
    <mergeCell ref="B21:D21"/>
    <mergeCell ref="B11:D11"/>
    <mergeCell ref="B12:D12"/>
    <mergeCell ref="B10:D10"/>
    <mergeCell ref="B14:F14"/>
    <mergeCell ref="B13:F13"/>
  </mergeCells>
  <phoneticPr fontId="3" type="noConversion"/>
  <conditionalFormatting sqref="G14">
    <cfRule type="cellIs" dxfId="1" priority="5" operator="lessThan">
      <formula>0</formula>
    </cfRule>
  </conditionalFormatting>
  <conditionalFormatting sqref="F15">
    <cfRule type="cellIs" dxfId="0" priority="1" operator="lessThan">
      <formula>0</formula>
    </cfRule>
  </conditionalFormatting>
  <dataValidations count="3">
    <dataValidation type="list" errorStyle="warning" allowBlank="1" showInputMessage="1" showErrorMessage="1" errorTitle="Atenção" error="Não é permitido digitar neste campo - escolha uma das opções disponíveis" promptTitle="Selecione um código!" prompt="." sqref="E11:E12" xr:uid="{159F6C09-ED97-4AC5-B30C-3810AD97128B}">
      <formula1>$I$9:$I$19</formula1>
    </dataValidation>
    <dataValidation type="date" allowBlank="1" showInputMessage="1" showErrorMessage="1" errorTitle="Este campo só permite data!" error="." promptTitle="Digite a data assim:  " prompt="99/99/9999" sqref="C18" xr:uid="{37DB266E-00CD-4A7A-B73E-C40752795698}">
      <formula1>1</formula1>
      <formula2>2958465</formula2>
    </dataValidation>
    <dataValidation type="date" allowBlank="1" showInputMessage="1" showErrorMessage="1" errorTitle="Este campo só permite data!" error="Delete o valor e digite novamente a data no formato:  99/99/9999" sqref="D18:D20 C19:C20" xr:uid="{CA104AE3-B8EF-41CD-95A4-D29C16C4CB7B}">
      <formula1>1</formula1>
      <formula2>2958465</formula2>
    </dataValidation>
  </dataValidations>
  <hyperlinks>
    <hyperlink ref="I20:K21" r:id="rId1" display="* Lei nº 13.328/2016, com valores vigentes a partir de 01/01/2019" xr:uid="{2F512F93-6035-4062-BA69-D5644B011FC4}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9 4 W h U L T C d 9 m o A A A A + A A A A B I A H A B D b 2 5 m a W c v U G F j a 2 F n Z S 5 4 b W w g o h g A K K A U A A A A A A A A A A A A A A A A A A A A A A A A A A A A h Y 9 L D o I w F E W 3 Q j q n D / A D k k d J d C q J 0 c Q 4 b U q F R i g E i r A 3 B y 7 J L U i i q D O H 9 + Q M z n 3 c 7 h g P Z W F d Z d O q S k f E p Q 6 x p B Z V q n Q W k c 6 c 7 Y D E D H d c X H g m r V H W b T i 0 a U R y Y + o Q o O 9 7 2 s 9 o 1 W T g O Y 4 L p 2 R 7 E L k s O f n I 6 r 9 s K 9 0 a r o U k D I + v G O Z R f 0 U X / j K g 3 t x F m D A m S n 8 V b y y m D s I P x E 1 X m K 6 R r D b 2 e o 8 w T Y T 3 C / Y E U E s D B B Q A A g A I A P e F o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3 h a F Q n K w c u q Q A A A D Y A A A A E w A c A E Z v c m 1 1 b G F z L 1 N l Y 3 R p b 2 4 x L m 0 g o h g A K K A U A A A A A A A A A A A A A A A A A A A A A A A A A A A A b Y 0 9 C 4 M w E I b 3 Q P 5 D S B c F E R w 6 i U O R d u z S Q A d x i H q l Y s x J c o J F / O + N b c f e 8 s L 7 8 Z y H l n q 0 4 v b V L O e M M / / U D j q h d A N G H 0 U h D B B n I t w F L U E w z k s L J i 1 n 5 8 D S H d 3 Q I A 5 R v F Z X P U I h f 0 t Z b 1 W 5 L y z V y R d w k K q f U J w M g d M d y s A K Z Q O p c t r 6 B 7 q x R D O P V r 0 m 8 N H n X b K u c j e t z m Q i K A S C Y K F t i z n r 7 X 9 s / g Z Q S w E C L Q A U A A I A C A D 3 h a F Q t M J 3 2 a g A A A D 4 A A A A E g A A A A A A A A A A A A A A A A A A A A A A Q 2 9 u Z m l n L 1 B h Y 2 t h Z 2 U u e G 1 s U E s B A i 0 A F A A C A A g A 9 4 W h U A / K 6 a u k A A A A 6 Q A A A B M A A A A A A A A A A A A A A A A A 9 A A A A F t D b 2 5 0 Z W 5 0 X 1 R 5 c G V z X S 5 4 b W x Q S w E C L Q A U A A I A C A D 3 h a F Q n K w c u q Q A A A D Y A A A A E w A A A A A A A A A A A A A A A A D l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B w A A A A A A A N o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M V Q x O T o 0 N z o y M y 4 w O T Q 2 N T I y W i I g L z 4 8 R W 5 0 c n k g V H l w Z T 0 i R m l s b E N v b H V t b l R 5 c G V z I i B W Y W x 1 Z T 0 i c 0 J n P T 0 i I C 8 + P E V u d H J 5 I F R 5 c G U 9 I k Z p b G x D b 2 x 1 b W 5 O Y W 1 l c y I g V m F s d W U 9 I n N b J n F 1 b 3 Q 7 Q 2 9 s d W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U v V G l w b y B B b H R l c m F k b y 5 7 Q 2 9 s d W 5 h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E 1 L 1 R p c G 8 g Q W x 0 Z X J h Z G 8 u e 0 N v b H V u Y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1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w o Y t x A g v y R 7 w D x 8 j I u Q g k A A A A A A I A A A A A A B B m A A A A A Q A A I A A A A O N u J s V V 7 S x i w o t v Y 8 K / 0 6 o p m j H 2 j 3 y H c t a t j 8 J m O Q B 9 A A A A A A 6 A A A A A A g A A I A A A A N X v V 0 O 2 y u R p H h 2 d N d S e s F n a 7 R E V q b 5 k m 7 y z l g A 3 M 5 G j U A A A A J W W d o D X b 4 V 9 B v 8 d O t 4 / J / J u T + l c S i M T o 2 j Z c a S 6 m E L z 4 9 H / v X g U o Y o E 0 J t D w z P B V y S + i e L T N g j 8 7 3 0 r w + / W F F a b F F E i r Y D l n J W r i 8 X 4 E U M k Q A A A A O o z g H L F j 9 P 4 a g m m L x i h e P w + V y S x P 5 0 c / k A K D Z G b P r j G u h R 7 h j 3 H o f D 1 9 h g s 3 / Y S D V d J 1 Z Q x F v S 6 G c e + n c n K 8 J c = < / D a t a M a s h u p > 
</file>

<file path=customXml/itemProps1.xml><?xml version="1.0" encoding="utf-8"?>
<ds:datastoreItem xmlns:ds="http://schemas.openxmlformats.org/officeDocument/2006/customXml" ds:itemID="{3A206921-F984-4F09-A92C-91A598D7E7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da Substituição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</dc:creator>
  <cp:lastModifiedBy>adria</cp:lastModifiedBy>
  <dcterms:created xsi:type="dcterms:W3CDTF">2020-05-01T19:10:54Z</dcterms:created>
  <dcterms:modified xsi:type="dcterms:W3CDTF">2020-06-03T01:50:01Z</dcterms:modified>
</cp:coreProperties>
</file>