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4" activeTab="1"/>
  </bookViews>
  <sheets>
    <sheet name="Orientações" sheetId="1" r:id="rId1"/>
    <sheet name="JAN" sheetId="2" r:id="rId2"/>
    <sheet name="FEV" sheetId="3" r:id="rId3"/>
    <sheet name="MAR" sheetId="4" r:id="rId4"/>
    <sheet name="ABR" sheetId="5" r:id="rId5"/>
    <sheet name="MAI" sheetId="6" r:id="rId6"/>
    <sheet name="JUN" sheetId="7" r:id="rId7"/>
    <sheet name="JUL" sheetId="8" r:id="rId8"/>
    <sheet name="AGO" sheetId="9" r:id="rId9"/>
    <sheet name="SET" sheetId="10" r:id="rId10"/>
    <sheet name="OUT" sheetId="11" r:id="rId11"/>
    <sheet name="NOV" sheetId="12" r:id="rId12"/>
    <sheet name="DEZ" sheetId="13" r:id="rId13"/>
  </sheets>
  <definedNames>
    <definedName name="Atividade">'Orientações'!$A$24:$A$46</definedName>
    <definedName name="sábado_letivo">'Orientações'!$A$47:$A$51</definedName>
  </definedNames>
  <calcPr fullCalcOnLoad="1"/>
</workbook>
</file>

<file path=xl/sharedStrings.xml><?xml version="1.0" encoding="utf-8"?>
<sst xmlns="http://schemas.openxmlformats.org/spreadsheetml/2006/main" count="290" uniqueCount="67">
  <si>
    <t>Entrada</t>
  </si>
  <si>
    <t>Saída</t>
  </si>
  <si>
    <t>Total</t>
  </si>
  <si>
    <t>SIM</t>
  </si>
  <si>
    <t>Não</t>
  </si>
  <si>
    <t>Período:</t>
  </si>
  <si>
    <t>à</t>
  </si>
  <si>
    <t>Lei n. 1.590 de 10 de agosto de 1995</t>
  </si>
  <si>
    <t>Fundamentação Legal:</t>
  </si>
  <si>
    <t xml:space="preserve">1) Como o registro do sistema online está inoperante, o procedimento para registrar nossa frequência será:  </t>
  </si>
  <si>
    <t xml:space="preserve">1.3) Todo servidor deverá ter o cuidado de exercer e lançar os horários de acordo com sua jornada de trabalho. </t>
  </si>
  <si>
    <t>Atestado</t>
  </si>
  <si>
    <t>Atividades Realizadas</t>
  </si>
  <si>
    <t>Atividade 01</t>
  </si>
  <si>
    <t>Atividade 02</t>
  </si>
  <si>
    <t>Categorias:</t>
  </si>
  <si>
    <t>Atendimento ao público/aluno</t>
  </si>
  <si>
    <t>Atividades administrativas</t>
  </si>
  <si>
    <t>Participação em reuniões e eventos externos</t>
  </si>
  <si>
    <t>Participação em reuniões e eventos internos</t>
  </si>
  <si>
    <t>Capacitação, treinamento</t>
  </si>
  <si>
    <t>Ministração de aulas</t>
  </si>
  <si>
    <t>Visitas técnicas/culturais com alunos</t>
  </si>
  <si>
    <t>Licença</t>
  </si>
  <si>
    <t>Gestão de arquivos (protocolo, organização...)</t>
  </si>
  <si>
    <t>Realização/Acomp. de atividades de extensão</t>
  </si>
  <si>
    <t>Realização/Acomp. de atividades de pesquisa</t>
  </si>
  <si>
    <t>Prep. de aula/correção e elab. de atividades</t>
  </si>
  <si>
    <t>Procedimentos para registro de frequência dos servidores públicos federais do IFMG Campus Sabará:</t>
  </si>
  <si>
    <t xml:space="preserve">1.4) A gestão desta carga horária é de responsabilidade do servidor. O servidor que se ausentar de suas atividades sem justificativa ou que fizer lançamentos fraudulentos estará sujeito as penalidades da Lei 8.112/1990. </t>
  </si>
  <si>
    <t>1.1) Para o caso do servidor público federal da carreira de ensino básico, técnico e tecnológico, serão registradas as atividades relacionadas aos horários das aulas, atendimento aos alunos, convocações e a outras atividades presentes no plano de produtividade docente.  Devido a natureza da atividade docente, o professor poderá exercer suas atividades em locais que permitam o melhor desempenho de suas atividades em prol da instituição, excetuando as atividades de aula, atendimento ao aluno e reuniões, que obrigatoriamente são realizadas no ambiente do campus.</t>
  </si>
  <si>
    <t>Serviço externo</t>
  </si>
  <si>
    <t>2) Os lançamentos devem ser feitos no formato hora 00:00. Limitado ao lançamento de 8 horas diárias e respeitado o intervalo de almoço de no mínimo 1 hora. Casos exepcionais deverão ser acordados e formalizados com antecedência junto a chefia imediata do servidor. Nenhum servidor deverá exercer suas atividades após às 22:00 hs, excetuando os casos de convocação ou de prévia determinação pela chefia imediata quando da distribuição dos horários de aula e de jornada de trabalho.</t>
  </si>
  <si>
    <t xml:space="preserve"> </t>
  </si>
  <si>
    <t>Conselho de Classe</t>
  </si>
  <si>
    <t>Atividades de Ensino descritas na RAD</t>
  </si>
  <si>
    <t>Atividades de Pesquisa descritas na RAD</t>
  </si>
  <si>
    <t>Atividades de Extensão descritas na RAD</t>
  </si>
  <si>
    <t>Atividades de Gestão e Representação descritas na RAD</t>
  </si>
  <si>
    <t>Produtos de Ensino, Pesquisa e/ou Extensão descritos na RAD</t>
  </si>
  <si>
    <t>Servidor(a):</t>
  </si>
  <si>
    <t>SIAPE:</t>
  </si>
  <si>
    <t>Mostra Profissional</t>
  </si>
  <si>
    <t>Semana Nacional de Ciência e Tecnologia</t>
  </si>
  <si>
    <t>EATI</t>
  </si>
  <si>
    <t xml:space="preserve">3) Até o 5º dia útil de cada mês todo servidor deverá preencher a planilha do excel e entregá-la para assinatura da chefia imediata, que após o recebimento encaminhará ao setor de Gestão de Pessoas. </t>
  </si>
  <si>
    <t>4) A chefia imediata poderá chamar o servidor para esclarecimentos, caso estes se façam necessários, caso seja identificada alguma inconsistência.</t>
  </si>
  <si>
    <t>6) O servidor é responsável pelas informações prestadas e pela contabilização da sua carga horária. O servidor que deixar de realizar o lançamento, estará assumindo as consequências pela inobservância às orientações da instituição.</t>
  </si>
  <si>
    <t>7) O pagamento dos auxílios poderá ser vinculado a entrega da folha de registro de frequência no setor de Gestão de Pessoas, caso haja determinação da PROGEP.</t>
  </si>
  <si>
    <t>8) Em caso de servidor em licença, se esta for superior a 30 dias dentro de um mesmo mês, o servidor ficará dispensado do registro no período de licença.</t>
  </si>
  <si>
    <t>9) No período de férias, o servidor deverá deixar o preenchimento dos dias em branco e colocar na frente da sua assinatura a seguinte observação e da seguinte forma: (férias: XX à XX)</t>
  </si>
  <si>
    <t>JANEIRO 2020</t>
  </si>
  <si>
    <t>Assinatura do servidor:                                                                                                                                                                                                                           Data:               /          / 2020</t>
  </si>
  <si>
    <t>Assinatura da chefia imediata:                                                                                                                                                                                                                Data:               /         / 2020</t>
  </si>
  <si>
    <t>FEVEREIRO 2020</t>
  </si>
  <si>
    <t>MARÇO 2020</t>
  </si>
  <si>
    <t>REGISTRO DE FREQUÊNCIA - IFMG CAMPUS SABARÁ</t>
  </si>
  <si>
    <t>ABRIL 2020</t>
  </si>
  <si>
    <t>MAIO 2020</t>
  </si>
  <si>
    <t>JUNHO 2020</t>
  </si>
  <si>
    <t>JULHO 2020</t>
  </si>
  <si>
    <t>AGOSTO 2020</t>
  </si>
  <si>
    <t>SETEMBRO 2020</t>
  </si>
  <si>
    <t>OUTUBRO 2020</t>
  </si>
  <si>
    <t>NOVEMBRO 2020</t>
  </si>
  <si>
    <t>DEZEMBRO 2020</t>
  </si>
  <si>
    <t>quarta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</si>
</sst>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:ss;@"/>
    <numFmt numFmtId="165" formatCode="[$-416]dddd\,\ d&quot; de &quot;mmmm&quot; de &quot;yyyy"/>
    <numFmt numFmtId="166" formatCode="h:mm:ss;@"/>
    <numFmt numFmtId="167" formatCode="mmm/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d/m/yy;@"/>
    <numFmt numFmtId="173" formatCode="dd/mm/yy;@"/>
    <numFmt numFmtId="174" formatCode="d/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20" fontId="45" fillId="0" borderId="10" xfId="0" applyNumberFormat="1" applyFont="1" applyBorder="1" applyAlignment="1" applyProtection="1">
      <alignment horizontal="center"/>
      <protection locked="0"/>
    </xf>
    <xf numFmtId="20" fontId="45" fillId="0" borderId="10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NumberFormat="1" applyFont="1" applyBorder="1" applyAlignment="1" applyProtection="1">
      <alignment horizontal="center"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 locked="0"/>
    </xf>
    <xf numFmtId="0" fontId="46" fillId="0" borderId="10" xfId="0" applyNumberFormat="1" applyFont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45" fillId="0" borderId="10" xfId="0" applyNumberFormat="1" applyFont="1" applyBorder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 horizontal="center"/>
      <protection locked="0"/>
    </xf>
    <xf numFmtId="0" fontId="45" fillId="0" borderId="1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>
      <alignment wrapText="1" shrinkToFi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justify" vertical="center"/>
    </xf>
    <xf numFmtId="0" fontId="49" fillId="33" borderId="12" xfId="0" applyFont="1" applyFill="1" applyBorder="1" applyAlignment="1">
      <alignment horizontal="left" vertical="center" wrapText="1" indent="3"/>
    </xf>
    <xf numFmtId="0" fontId="48" fillId="33" borderId="12" xfId="0" applyFont="1" applyFill="1" applyBorder="1" applyAlignment="1">
      <alignment horizontal="justify" vertical="center"/>
    </xf>
    <xf numFmtId="0" fontId="48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 shrinkToFit="1"/>
    </xf>
    <xf numFmtId="0" fontId="51" fillId="0" borderId="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46" fillId="0" borderId="10" xfId="0" applyFont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/>
      <protection locked="0"/>
    </xf>
    <xf numFmtId="173" fontId="45" fillId="0" borderId="10" xfId="0" applyNumberFormat="1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center"/>
      <protection/>
    </xf>
    <xf numFmtId="0" fontId="45" fillId="0" borderId="0" xfId="0" applyNumberFormat="1" applyFont="1" applyBorder="1" applyAlignment="1" applyProtection="1">
      <alignment horizontal="center"/>
      <protection/>
    </xf>
    <xf numFmtId="164" fontId="53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4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 wrapText="1"/>
      <protection locked="0"/>
    </xf>
    <xf numFmtId="0" fontId="46" fillId="0" borderId="10" xfId="0" applyFont="1" applyBorder="1" applyAlignment="1" applyProtection="1">
      <alignment horizontal="center" wrapText="1"/>
      <protection locked="0"/>
    </xf>
    <xf numFmtId="0" fontId="55" fillId="33" borderId="10" xfId="0" applyFont="1" applyFill="1" applyBorder="1" applyAlignment="1" applyProtection="1">
      <alignment horizont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49" fontId="56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7.7109375" style="16" customWidth="1"/>
    <col min="2" max="16384" width="9.140625" style="16" customWidth="1"/>
  </cols>
  <sheetData>
    <row r="1" ht="15">
      <c r="A1" s="19" t="s">
        <v>28</v>
      </c>
    </row>
    <row r="2" ht="15">
      <c r="A2" s="23"/>
    </row>
    <row r="3" ht="15">
      <c r="A3" s="20"/>
    </row>
    <row r="4" ht="15">
      <c r="A4" s="20" t="s">
        <v>9</v>
      </c>
    </row>
    <row r="5" ht="45">
      <c r="A5" s="21" t="s">
        <v>30</v>
      </c>
    </row>
    <row r="6" ht="15">
      <c r="A6" s="21" t="s">
        <v>10</v>
      </c>
    </row>
    <row r="7" ht="21.75" customHeight="1">
      <c r="A7" s="21" t="s">
        <v>29</v>
      </c>
    </row>
    <row r="8" ht="18" customHeight="1">
      <c r="A8" s="21"/>
    </row>
    <row r="9" ht="45">
      <c r="A9" s="20" t="s">
        <v>32</v>
      </c>
    </row>
    <row r="10" ht="15">
      <c r="A10" s="20" t="s">
        <v>45</v>
      </c>
    </row>
    <row r="11" ht="15">
      <c r="A11" s="20" t="s">
        <v>46</v>
      </c>
    </row>
    <row r="12" ht="30">
      <c r="A12" s="20" t="s">
        <v>47</v>
      </c>
    </row>
    <row r="13" ht="15">
      <c r="A13" s="20" t="s">
        <v>48</v>
      </c>
    </row>
    <row r="14" ht="15">
      <c r="A14" s="20" t="s">
        <v>49</v>
      </c>
    </row>
    <row r="15" ht="15">
      <c r="A15" s="20" t="s">
        <v>50</v>
      </c>
    </row>
    <row r="16" ht="15">
      <c r="A16" s="20"/>
    </row>
    <row r="17" ht="15">
      <c r="A17" s="22" t="s">
        <v>8</v>
      </c>
    </row>
    <row r="18" ht="15">
      <c r="A18" s="20" t="s">
        <v>7</v>
      </c>
    </row>
    <row r="19" ht="15">
      <c r="A19" s="20"/>
    </row>
    <row r="20" ht="15.75">
      <c r="A20" s="17"/>
    </row>
    <row r="21" ht="15.75">
      <c r="A21" s="17"/>
    </row>
    <row r="22" ht="15.75">
      <c r="A22" s="18"/>
    </row>
    <row r="23" ht="15">
      <c r="A23" s="25" t="s">
        <v>15</v>
      </c>
    </row>
    <row r="24" ht="15">
      <c r="A24" s="26" t="s">
        <v>16</v>
      </c>
    </row>
    <row r="25" ht="15">
      <c r="A25" s="26" t="s">
        <v>17</v>
      </c>
    </row>
    <row r="26" ht="15">
      <c r="A26" s="26" t="s">
        <v>35</v>
      </c>
    </row>
    <row r="27" ht="15">
      <c r="A27" s="26" t="s">
        <v>36</v>
      </c>
    </row>
    <row r="28" ht="15">
      <c r="A28" s="26" t="s">
        <v>37</v>
      </c>
    </row>
    <row r="29" ht="15">
      <c r="A29" s="26" t="s">
        <v>38</v>
      </c>
    </row>
    <row r="30" ht="15">
      <c r="A30" s="26" t="s">
        <v>20</v>
      </c>
    </row>
    <row r="31" ht="15">
      <c r="A31" s="26" t="s">
        <v>34</v>
      </c>
    </row>
    <row r="32" ht="15">
      <c r="A32" s="26" t="s">
        <v>44</v>
      </c>
    </row>
    <row r="33" ht="15">
      <c r="A33" s="26" t="s">
        <v>24</v>
      </c>
    </row>
    <row r="34" ht="15">
      <c r="A34" s="24" t="s">
        <v>23</v>
      </c>
    </row>
    <row r="35" ht="15">
      <c r="A35" s="24" t="s">
        <v>21</v>
      </c>
    </row>
    <row r="36" ht="15">
      <c r="A36" s="24" t="s">
        <v>42</v>
      </c>
    </row>
    <row r="37" ht="15">
      <c r="A37" s="26" t="s">
        <v>18</v>
      </c>
    </row>
    <row r="38" ht="15">
      <c r="A38" s="26" t="s">
        <v>19</v>
      </c>
    </row>
    <row r="39" ht="15">
      <c r="A39" s="24" t="s">
        <v>27</v>
      </c>
    </row>
    <row r="40" ht="15">
      <c r="A40" s="26" t="s">
        <v>39</v>
      </c>
    </row>
    <row r="41" ht="15">
      <c r="A41" s="24" t="s">
        <v>25</v>
      </c>
    </row>
    <row r="42" ht="15">
      <c r="A42" s="24" t="s">
        <v>26</v>
      </c>
    </row>
    <row r="43" ht="15">
      <c r="A43" s="24" t="s">
        <v>43</v>
      </c>
    </row>
    <row r="44" ht="15">
      <c r="A44" s="24" t="s">
        <v>31</v>
      </c>
    </row>
    <row r="45" ht="15">
      <c r="A45" s="24" t="s">
        <v>22</v>
      </c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</sheetData>
  <sheetProtection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I29" sqref="I29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62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44075</v>
      </c>
      <c r="O3" s="4" t="s">
        <v>6</v>
      </c>
      <c r="P3" s="6">
        <f>C35</f>
        <v>44104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5">WEEKDAY(C6)</f>
        <v>3</v>
      </c>
      <c r="B6" s="3">
        <f aca="true" t="shared" si="1" ref="B6:B35">IF(I6&lt;&gt;"-",1,0)</f>
        <v>1</v>
      </c>
      <c r="C6" s="31">
        <v>44075</v>
      </c>
      <c r="D6" s="14" t="str">
        <f aca="true" t="shared" si="2" ref="D6:D35">IF(A6=1,"domingo",IF(A6=2,"segunda",IF(A6=3,"terça",IF(A6=4,"quarta",IF(A6=5,"quinta",IF(A6=6,"sexta",IF(A6=7,"sábado",0)))))))</f>
        <v>terça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4</v>
      </c>
      <c r="B7" s="3">
        <f t="shared" si="1"/>
        <v>1</v>
      </c>
      <c r="C7" s="31">
        <v>44076</v>
      </c>
      <c r="D7" s="14" t="str">
        <f t="shared" si="2"/>
        <v>quarta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5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5</v>
      </c>
      <c r="B8" s="3">
        <f t="shared" si="1"/>
        <v>1</v>
      </c>
      <c r="C8" s="31">
        <v>44077</v>
      </c>
      <c r="D8" s="14" t="str">
        <f t="shared" si="2"/>
        <v>quinta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6</v>
      </c>
      <c r="B9" s="3">
        <f t="shared" si="1"/>
        <v>1</v>
      </c>
      <c r="C9" s="31">
        <v>44078</v>
      </c>
      <c r="D9" s="14" t="str">
        <f t="shared" si="2"/>
        <v>sexta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7</v>
      </c>
      <c r="B10" s="3">
        <f t="shared" si="1"/>
        <v>0</v>
      </c>
      <c r="C10" s="31">
        <v>44079</v>
      </c>
      <c r="D10" s="14" t="str">
        <f t="shared" si="2"/>
        <v>sábado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1</v>
      </c>
      <c r="B11" s="3">
        <f t="shared" si="1"/>
        <v>0</v>
      </c>
      <c r="C11" s="31">
        <v>44080</v>
      </c>
      <c r="D11" s="14" t="str">
        <f t="shared" si="2"/>
        <v>domingo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29"/>
      <c r="O11" s="42"/>
      <c r="P11" s="29"/>
    </row>
    <row r="12" spans="1:16" ht="15" customHeight="1">
      <c r="A12" s="3">
        <f t="shared" si="0"/>
        <v>2</v>
      </c>
      <c r="B12" s="3">
        <f t="shared" si="1"/>
        <v>1</v>
      </c>
      <c r="C12" s="31">
        <v>44081</v>
      </c>
      <c r="D12" s="14" t="str">
        <f t="shared" si="2"/>
        <v>segunda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3</v>
      </c>
      <c r="B13" s="3">
        <f t="shared" si="1"/>
        <v>1</v>
      </c>
      <c r="C13" s="31">
        <v>44082</v>
      </c>
      <c r="D13" s="14" t="str">
        <f t="shared" si="2"/>
        <v>terça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4</v>
      </c>
      <c r="B14" s="3">
        <f t="shared" si="1"/>
        <v>1</v>
      </c>
      <c r="C14" s="31">
        <v>44083</v>
      </c>
      <c r="D14" s="14" t="str">
        <f t="shared" si="2"/>
        <v>quarta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5</v>
      </c>
      <c r="B15" s="3">
        <f t="shared" si="1"/>
        <v>1</v>
      </c>
      <c r="C15" s="31">
        <v>44084</v>
      </c>
      <c r="D15" s="14" t="str">
        <f t="shared" si="2"/>
        <v>quinta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6</v>
      </c>
      <c r="B16" s="3">
        <f t="shared" si="1"/>
        <v>1</v>
      </c>
      <c r="C16" s="31">
        <v>44085</v>
      </c>
      <c r="D16" s="14" t="str">
        <f t="shared" si="2"/>
        <v>sexta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7</v>
      </c>
      <c r="B17" s="3">
        <f t="shared" si="1"/>
        <v>0</v>
      </c>
      <c r="C17" s="31">
        <v>44086</v>
      </c>
      <c r="D17" s="14" t="str">
        <f t="shared" si="2"/>
        <v>sábado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29"/>
      <c r="O17" s="42"/>
      <c r="P17" s="29"/>
    </row>
    <row r="18" spans="1:16" ht="15" customHeight="1">
      <c r="A18" s="3">
        <f t="shared" si="0"/>
        <v>1</v>
      </c>
      <c r="B18" s="3">
        <f t="shared" si="1"/>
        <v>0</v>
      </c>
      <c r="C18" s="31">
        <v>44087</v>
      </c>
      <c r="D18" s="14" t="str">
        <f t="shared" si="2"/>
        <v>domingo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 t="str">
        <f t="shared" si="5"/>
        <v> </v>
      </c>
      <c r="L18" s="10"/>
      <c r="M18" s="10"/>
      <c r="N18" s="29"/>
      <c r="O18" s="42"/>
      <c r="P18" s="29"/>
    </row>
    <row r="19" spans="1:16" ht="15" customHeight="1">
      <c r="A19" s="3">
        <f t="shared" si="0"/>
        <v>2</v>
      </c>
      <c r="B19" s="3">
        <v>1</v>
      </c>
      <c r="C19" s="31">
        <v>44088</v>
      </c>
      <c r="D19" s="14" t="str">
        <f t="shared" si="2"/>
        <v>segunda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3</v>
      </c>
      <c r="B20" s="3">
        <f t="shared" si="1"/>
        <v>1</v>
      </c>
      <c r="C20" s="31">
        <v>44089</v>
      </c>
      <c r="D20" s="14" t="str">
        <f t="shared" si="2"/>
        <v>terça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4</v>
      </c>
      <c r="B21" s="3">
        <f t="shared" si="1"/>
        <v>1</v>
      </c>
      <c r="C21" s="31">
        <v>44090</v>
      </c>
      <c r="D21" s="14" t="str">
        <f t="shared" si="2"/>
        <v>quarta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5</v>
      </c>
      <c r="B22" s="3">
        <f t="shared" si="1"/>
        <v>1</v>
      </c>
      <c r="C22" s="31">
        <v>44091</v>
      </c>
      <c r="D22" s="14" t="str">
        <f t="shared" si="2"/>
        <v>quinta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6</v>
      </c>
      <c r="B23" s="3">
        <f t="shared" si="1"/>
        <v>1</v>
      </c>
      <c r="C23" s="31">
        <v>44092</v>
      </c>
      <c r="D23" s="14" t="str">
        <f t="shared" si="2"/>
        <v>sexta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7</v>
      </c>
      <c r="B24" s="3">
        <f t="shared" si="1"/>
        <v>0</v>
      </c>
      <c r="C24" s="31">
        <v>44093</v>
      </c>
      <c r="D24" s="14" t="str">
        <f t="shared" si="2"/>
        <v>sábado</v>
      </c>
      <c r="E24" s="1" t="str">
        <f t="shared" si="3"/>
        <v>-</v>
      </c>
      <c r="F24" s="1" t="str">
        <f t="shared" si="3"/>
        <v>-</v>
      </c>
      <c r="G24" s="1" t="str">
        <f t="shared" si="3"/>
        <v>-</v>
      </c>
      <c r="H24" s="1" t="str">
        <f t="shared" si="3"/>
        <v>-</v>
      </c>
      <c r="I24" s="2" t="str">
        <f t="shared" si="6"/>
        <v>-</v>
      </c>
      <c r="J24" s="10" t="str">
        <f>IF(I24="-"," ",(8/24))</f>
        <v> </v>
      </c>
      <c r="K24" s="10" t="str">
        <f>IF(B24=0," ",8)</f>
        <v> </v>
      </c>
      <c r="L24" s="10"/>
      <c r="M24" s="10"/>
      <c r="N24" s="29"/>
      <c r="O24" s="42"/>
      <c r="P24" s="29"/>
    </row>
    <row r="25" spans="1:16" ht="15" customHeight="1">
      <c r="A25" s="3">
        <f t="shared" si="0"/>
        <v>1</v>
      </c>
      <c r="B25" s="3">
        <f t="shared" si="1"/>
        <v>0</v>
      </c>
      <c r="C25" s="31">
        <v>44094</v>
      </c>
      <c r="D25" s="14" t="str">
        <f t="shared" si="2"/>
        <v>domingo</v>
      </c>
      <c r="E25" s="1" t="str">
        <f aca="true" t="shared" si="7" ref="E25:H35">IF($D25="sábado","-",IF($D25="domingo","-",0))</f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29"/>
      <c r="O25" s="42"/>
      <c r="P25" s="29"/>
    </row>
    <row r="26" spans="1:16" ht="15" customHeight="1">
      <c r="A26" s="3">
        <f t="shared" si="0"/>
        <v>2</v>
      </c>
      <c r="B26" s="3">
        <f t="shared" si="1"/>
        <v>1</v>
      </c>
      <c r="C26" s="31">
        <v>44095</v>
      </c>
      <c r="D26" s="14" t="str">
        <f t="shared" si="2"/>
        <v>segunda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3</v>
      </c>
      <c r="B27" s="3">
        <f t="shared" si="1"/>
        <v>1</v>
      </c>
      <c r="C27" s="31">
        <v>44096</v>
      </c>
      <c r="D27" s="14" t="str">
        <f t="shared" si="2"/>
        <v>terça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4</v>
      </c>
      <c r="B28" s="3">
        <f t="shared" si="1"/>
        <v>1</v>
      </c>
      <c r="C28" s="31">
        <v>44097</v>
      </c>
      <c r="D28" s="14" t="str">
        <f t="shared" si="2"/>
        <v>quarta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5</v>
      </c>
      <c r="B29" s="3">
        <f t="shared" si="1"/>
        <v>1</v>
      </c>
      <c r="C29" s="31">
        <v>44098</v>
      </c>
      <c r="D29" s="14" t="str">
        <f t="shared" si="2"/>
        <v>quinta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6</v>
      </c>
      <c r="B30" s="3">
        <f t="shared" si="1"/>
        <v>1</v>
      </c>
      <c r="C30" s="31">
        <v>44099</v>
      </c>
      <c r="D30" s="14" t="str">
        <f t="shared" si="2"/>
        <v>sexta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7</v>
      </c>
      <c r="B31" s="3">
        <f t="shared" si="1"/>
        <v>0</v>
      </c>
      <c r="C31" s="31">
        <v>44100</v>
      </c>
      <c r="D31" s="14" t="str">
        <f t="shared" si="2"/>
        <v>sábado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29"/>
      <c r="O31" s="42"/>
      <c r="P31" s="29"/>
    </row>
    <row r="32" spans="1:16" ht="15" customHeight="1">
      <c r="A32" s="3">
        <f t="shared" si="0"/>
        <v>1</v>
      </c>
      <c r="B32" s="3">
        <f t="shared" si="1"/>
        <v>0</v>
      </c>
      <c r="C32" s="31">
        <v>44101</v>
      </c>
      <c r="D32" s="14" t="str">
        <f t="shared" si="2"/>
        <v>domingo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29"/>
      <c r="O32" s="42"/>
      <c r="P32" s="29"/>
    </row>
    <row r="33" spans="1:16" ht="15" customHeight="1">
      <c r="A33" s="3">
        <f t="shared" si="0"/>
        <v>2</v>
      </c>
      <c r="B33" s="3">
        <f t="shared" si="1"/>
        <v>1</v>
      </c>
      <c r="C33" s="31">
        <v>44102</v>
      </c>
      <c r="D33" s="14" t="str">
        <f t="shared" si="2"/>
        <v>segunda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3</v>
      </c>
      <c r="B34" s="3">
        <f t="shared" si="1"/>
        <v>1</v>
      </c>
      <c r="C34" s="31">
        <v>44103</v>
      </c>
      <c r="D34" s="14" t="str">
        <f t="shared" si="2"/>
        <v>terça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4</v>
      </c>
      <c r="B35" s="3">
        <f t="shared" si="1"/>
        <v>1</v>
      </c>
      <c r="C35" s="31">
        <v>44104</v>
      </c>
      <c r="D35" s="14" t="str">
        <f t="shared" si="2"/>
        <v>quarta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36" customFormat="1" ht="22.5" customHeight="1">
      <c r="A36" s="32"/>
      <c r="B36" s="32" t="e">
        <f>#REF!*#REF!</f>
        <v>#REF!</v>
      </c>
      <c r="C36" s="32"/>
      <c r="D36" s="32"/>
      <c r="E36" s="33"/>
      <c r="F36" s="33"/>
      <c r="G36" s="33"/>
      <c r="H36" s="33"/>
      <c r="I36" s="33"/>
      <c r="J36" s="34" t="e">
        <f>#REF!*24</f>
        <v>#REF!</v>
      </c>
      <c r="K36" s="34"/>
      <c r="L36" s="34"/>
      <c r="M36" s="32"/>
      <c r="N36" s="35"/>
      <c r="O36" s="32"/>
      <c r="P36" s="32"/>
      <c r="Q36" s="32"/>
    </row>
    <row r="37" spans="2:16" ht="22.5" customHeight="1">
      <c r="B37" s="11"/>
      <c r="C37" s="37" t="s">
        <v>52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2.5" customHeight="1">
      <c r="B38" s="11"/>
      <c r="C38" s="37" t="s">
        <v>53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9">
    <mergeCell ref="O5:O35"/>
    <mergeCell ref="C37:P37"/>
    <mergeCell ref="C38:P38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5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L36" sqref="L36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63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44105</v>
      </c>
      <c r="O3" s="4" t="s">
        <v>6</v>
      </c>
      <c r="P3" s="6">
        <f>C36</f>
        <v>44135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5</v>
      </c>
      <c r="B6" s="3">
        <f aca="true" t="shared" si="1" ref="B6:B35">IF(I6&lt;&gt;"-",1,0)</f>
        <v>1</v>
      </c>
      <c r="C6" s="31">
        <v>44105</v>
      </c>
      <c r="D6" s="14" t="str">
        <f aca="true" t="shared" si="2" ref="D6:D36">IF(A6=1,"domingo",IF(A6=2,"segunda",IF(A6=3,"terça",IF(A6=4,"quarta",IF(A6=5,"quinta",IF(A6=6,"sexta",IF(A6=7,"sábado",0)))))))</f>
        <v>quinta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6</v>
      </c>
      <c r="B7" s="3">
        <f t="shared" si="1"/>
        <v>1</v>
      </c>
      <c r="C7" s="31">
        <v>44106</v>
      </c>
      <c r="D7" s="14" t="str">
        <f t="shared" si="2"/>
        <v>sexta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6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7</v>
      </c>
      <c r="B8" s="3">
        <f t="shared" si="1"/>
        <v>0</v>
      </c>
      <c r="C8" s="31">
        <v>44107</v>
      </c>
      <c r="D8" s="14" t="str">
        <f t="shared" si="2"/>
        <v>sábado</v>
      </c>
      <c r="E8" s="1" t="str">
        <f t="shared" si="3"/>
        <v>-</v>
      </c>
      <c r="F8" s="1" t="str">
        <f t="shared" si="3"/>
        <v>-</v>
      </c>
      <c r="G8" s="1" t="str">
        <f t="shared" si="3"/>
        <v>-</v>
      </c>
      <c r="H8" s="1" t="str">
        <f t="shared" si="3"/>
        <v>-</v>
      </c>
      <c r="I8" s="2" t="str">
        <f t="shared" si="6"/>
        <v>-</v>
      </c>
      <c r="J8" s="10" t="str">
        <f t="shared" si="4"/>
        <v> </v>
      </c>
      <c r="K8" s="10" t="str">
        <f t="shared" si="5"/>
        <v> </v>
      </c>
      <c r="L8" s="10"/>
      <c r="M8" s="10"/>
      <c r="N8" s="29"/>
      <c r="O8" s="42"/>
      <c r="P8" s="29"/>
    </row>
    <row r="9" spans="1:16" ht="15" customHeight="1">
      <c r="A9" s="3">
        <f t="shared" si="0"/>
        <v>1</v>
      </c>
      <c r="B9" s="3">
        <f t="shared" si="1"/>
        <v>0</v>
      </c>
      <c r="C9" s="31">
        <v>44108</v>
      </c>
      <c r="D9" s="14" t="str">
        <f t="shared" si="2"/>
        <v>domingo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29"/>
      <c r="O9" s="42"/>
      <c r="P9" s="29"/>
    </row>
    <row r="10" spans="1:17" ht="15" customHeight="1">
      <c r="A10" s="3">
        <f t="shared" si="0"/>
        <v>2</v>
      </c>
      <c r="B10" s="3">
        <f t="shared" si="1"/>
        <v>1</v>
      </c>
      <c r="C10" s="31">
        <v>44109</v>
      </c>
      <c r="D10" s="14" t="str">
        <f t="shared" si="2"/>
        <v>segunda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3</v>
      </c>
      <c r="B11" s="3">
        <f t="shared" si="1"/>
        <v>1</v>
      </c>
      <c r="C11" s="31">
        <v>44110</v>
      </c>
      <c r="D11" s="14" t="str">
        <f t="shared" si="2"/>
        <v>terça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4</v>
      </c>
      <c r="B12" s="3">
        <f t="shared" si="1"/>
        <v>1</v>
      </c>
      <c r="C12" s="31">
        <v>44111</v>
      </c>
      <c r="D12" s="14" t="str">
        <f t="shared" si="2"/>
        <v>quarta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5</v>
      </c>
      <c r="B13" s="3">
        <f t="shared" si="1"/>
        <v>1</v>
      </c>
      <c r="C13" s="31">
        <v>44112</v>
      </c>
      <c r="D13" s="14" t="str">
        <f t="shared" si="2"/>
        <v>quinta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6</v>
      </c>
      <c r="B14" s="3">
        <f t="shared" si="1"/>
        <v>1</v>
      </c>
      <c r="C14" s="31">
        <v>44113</v>
      </c>
      <c r="D14" s="14" t="str">
        <f t="shared" si="2"/>
        <v>sexta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7</v>
      </c>
      <c r="B15" s="3">
        <f t="shared" si="1"/>
        <v>0</v>
      </c>
      <c r="C15" s="31">
        <v>44114</v>
      </c>
      <c r="D15" s="14" t="str">
        <f t="shared" si="2"/>
        <v>sábado</v>
      </c>
      <c r="E15" s="1" t="str">
        <f t="shared" si="3"/>
        <v>-</v>
      </c>
      <c r="F15" s="1" t="str">
        <f t="shared" si="3"/>
        <v>-</v>
      </c>
      <c r="G15" s="1" t="str">
        <f t="shared" si="3"/>
        <v>-</v>
      </c>
      <c r="H15" s="1" t="str">
        <f t="shared" si="3"/>
        <v>-</v>
      </c>
      <c r="I15" s="2" t="str">
        <f t="shared" si="6"/>
        <v>-</v>
      </c>
      <c r="J15" s="10" t="str">
        <f t="shared" si="4"/>
        <v> </v>
      </c>
      <c r="K15" s="10" t="str">
        <f t="shared" si="5"/>
        <v> </v>
      </c>
      <c r="L15" s="10"/>
      <c r="M15" s="10"/>
      <c r="N15" s="29"/>
      <c r="O15" s="42"/>
      <c r="P15" s="29"/>
    </row>
    <row r="16" spans="1:17" ht="15" customHeight="1">
      <c r="A16" s="3">
        <f t="shared" si="0"/>
        <v>1</v>
      </c>
      <c r="B16" s="3">
        <f t="shared" si="1"/>
        <v>0</v>
      </c>
      <c r="C16" s="31">
        <v>44115</v>
      </c>
      <c r="D16" s="14" t="str">
        <f t="shared" si="2"/>
        <v>domingo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2</v>
      </c>
      <c r="B17" s="3">
        <f t="shared" si="1"/>
        <v>1</v>
      </c>
      <c r="C17" s="31">
        <v>44116</v>
      </c>
      <c r="D17" s="14" t="str">
        <f t="shared" si="2"/>
        <v>segunda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3</v>
      </c>
      <c r="B18" s="3">
        <f t="shared" si="1"/>
        <v>1</v>
      </c>
      <c r="C18" s="31">
        <v>44117</v>
      </c>
      <c r="D18" s="14" t="str">
        <f t="shared" si="2"/>
        <v>terça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4</v>
      </c>
      <c r="B19" s="3">
        <v>1</v>
      </c>
      <c r="C19" s="31">
        <v>44118</v>
      </c>
      <c r="D19" s="14" t="str">
        <f t="shared" si="2"/>
        <v>quarta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5</v>
      </c>
      <c r="B20" s="3">
        <f t="shared" si="1"/>
        <v>1</v>
      </c>
      <c r="C20" s="31">
        <v>44119</v>
      </c>
      <c r="D20" s="14" t="str">
        <f t="shared" si="2"/>
        <v>quinta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6</v>
      </c>
      <c r="B21" s="3">
        <f t="shared" si="1"/>
        <v>1</v>
      </c>
      <c r="C21" s="31">
        <v>44120</v>
      </c>
      <c r="D21" s="14" t="str">
        <f t="shared" si="2"/>
        <v>sexta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7</v>
      </c>
      <c r="B22" s="3">
        <f t="shared" si="1"/>
        <v>0</v>
      </c>
      <c r="C22" s="31">
        <v>44121</v>
      </c>
      <c r="D22" s="14" t="str">
        <f t="shared" si="2"/>
        <v>sábado</v>
      </c>
      <c r="E22" s="1" t="str">
        <f t="shared" si="3"/>
        <v>-</v>
      </c>
      <c r="F22" s="1" t="str">
        <f t="shared" si="3"/>
        <v>-</v>
      </c>
      <c r="G22" s="1" t="str">
        <f t="shared" si="3"/>
        <v>-</v>
      </c>
      <c r="H22" s="1" t="str">
        <f t="shared" si="3"/>
        <v>-</v>
      </c>
      <c r="I22" s="2" t="str">
        <f t="shared" si="6"/>
        <v>-</v>
      </c>
      <c r="J22" s="10" t="str">
        <f t="shared" si="4"/>
        <v> </v>
      </c>
      <c r="K22" s="10" t="str">
        <f t="shared" si="5"/>
        <v> </v>
      </c>
      <c r="L22" s="10"/>
      <c r="M22" s="10"/>
      <c r="N22" s="29"/>
      <c r="O22" s="42"/>
      <c r="P22" s="29"/>
    </row>
    <row r="23" spans="1:16" ht="15" customHeight="1">
      <c r="A23" s="3">
        <f t="shared" si="0"/>
        <v>1</v>
      </c>
      <c r="B23" s="3">
        <f t="shared" si="1"/>
        <v>0</v>
      </c>
      <c r="C23" s="31">
        <v>44122</v>
      </c>
      <c r="D23" s="14" t="str">
        <f t="shared" si="2"/>
        <v>domingo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29"/>
      <c r="O23" s="42"/>
      <c r="P23" s="29"/>
    </row>
    <row r="24" spans="1:16" ht="15" customHeight="1">
      <c r="A24" s="3">
        <f t="shared" si="0"/>
        <v>2</v>
      </c>
      <c r="B24" s="3">
        <f t="shared" si="1"/>
        <v>1</v>
      </c>
      <c r="C24" s="31">
        <v>44123</v>
      </c>
      <c r="D24" s="14" t="str">
        <f t="shared" si="2"/>
        <v>segunda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3</v>
      </c>
      <c r="B25" s="3">
        <f t="shared" si="1"/>
        <v>1</v>
      </c>
      <c r="C25" s="31">
        <v>44124</v>
      </c>
      <c r="D25" s="14" t="str">
        <f t="shared" si="2"/>
        <v>terça</v>
      </c>
      <c r="E25" s="1">
        <f aca="true" t="shared" si="7" ref="E25:H36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4</v>
      </c>
      <c r="B26" s="3">
        <f t="shared" si="1"/>
        <v>1</v>
      </c>
      <c r="C26" s="31">
        <v>44125</v>
      </c>
      <c r="D26" s="14" t="str">
        <f t="shared" si="2"/>
        <v>quarta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5</v>
      </c>
      <c r="B27" s="3">
        <f t="shared" si="1"/>
        <v>1</v>
      </c>
      <c r="C27" s="31">
        <v>44126</v>
      </c>
      <c r="D27" s="14" t="str">
        <f t="shared" si="2"/>
        <v>quinta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6</v>
      </c>
      <c r="B28" s="3">
        <f t="shared" si="1"/>
        <v>1</v>
      </c>
      <c r="C28" s="31">
        <v>44127</v>
      </c>
      <c r="D28" s="14" t="str">
        <f t="shared" si="2"/>
        <v>sexta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7</v>
      </c>
      <c r="B29" s="3">
        <f t="shared" si="1"/>
        <v>0</v>
      </c>
      <c r="C29" s="31">
        <v>44128</v>
      </c>
      <c r="D29" s="14" t="str">
        <f t="shared" si="2"/>
        <v>sábado</v>
      </c>
      <c r="E29" s="1" t="str">
        <f t="shared" si="7"/>
        <v>-</v>
      </c>
      <c r="F29" s="1" t="str">
        <f t="shared" si="7"/>
        <v>-</v>
      </c>
      <c r="G29" s="1" t="str">
        <f t="shared" si="7"/>
        <v>-</v>
      </c>
      <c r="H29" s="1" t="str">
        <f t="shared" si="7"/>
        <v>-</v>
      </c>
      <c r="I29" s="2" t="str">
        <f t="shared" si="6"/>
        <v>-</v>
      </c>
      <c r="J29" s="10" t="str">
        <f t="shared" si="4"/>
        <v> </v>
      </c>
      <c r="K29" s="10" t="str">
        <f t="shared" si="5"/>
        <v> </v>
      </c>
      <c r="L29" s="10"/>
      <c r="M29" s="10"/>
      <c r="N29" s="29"/>
      <c r="O29" s="42"/>
      <c r="P29" s="29"/>
    </row>
    <row r="30" spans="1:16" ht="15" customHeight="1">
      <c r="A30" s="3">
        <f t="shared" si="0"/>
        <v>1</v>
      </c>
      <c r="B30" s="3">
        <f t="shared" si="1"/>
        <v>0</v>
      </c>
      <c r="C30" s="31">
        <v>44129</v>
      </c>
      <c r="D30" s="14" t="str">
        <f t="shared" si="2"/>
        <v>domingo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29"/>
      <c r="O30" s="42"/>
      <c r="P30" s="29"/>
    </row>
    <row r="31" spans="1:16" ht="15" customHeight="1">
      <c r="A31" s="3">
        <f t="shared" si="0"/>
        <v>2</v>
      </c>
      <c r="B31" s="3">
        <f t="shared" si="1"/>
        <v>1</v>
      </c>
      <c r="C31" s="31">
        <v>44130</v>
      </c>
      <c r="D31" s="14" t="str">
        <f t="shared" si="2"/>
        <v>segunda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3</v>
      </c>
      <c r="B32" s="3">
        <f t="shared" si="1"/>
        <v>1</v>
      </c>
      <c r="C32" s="31">
        <v>44131</v>
      </c>
      <c r="D32" s="14" t="str">
        <f t="shared" si="2"/>
        <v>terça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4</v>
      </c>
      <c r="B33" s="3">
        <f t="shared" si="1"/>
        <v>1</v>
      </c>
      <c r="C33" s="31">
        <v>44132</v>
      </c>
      <c r="D33" s="14" t="str">
        <f t="shared" si="2"/>
        <v>quarta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5</v>
      </c>
      <c r="B34" s="3">
        <f t="shared" si="1"/>
        <v>1</v>
      </c>
      <c r="C34" s="31">
        <v>44133</v>
      </c>
      <c r="D34" s="14" t="str">
        <f t="shared" si="2"/>
        <v>quinta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6</v>
      </c>
      <c r="B35" s="3">
        <f t="shared" si="1"/>
        <v>1</v>
      </c>
      <c r="C35" s="31">
        <v>44134</v>
      </c>
      <c r="D35" s="14" t="str">
        <f t="shared" si="2"/>
        <v>sexta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15" customFormat="1" ht="15" customHeight="1">
      <c r="A36" s="3">
        <f t="shared" si="0"/>
        <v>7</v>
      </c>
      <c r="B36" s="3">
        <v>0</v>
      </c>
      <c r="C36" s="31">
        <v>44135</v>
      </c>
      <c r="D36" s="14" t="str">
        <f t="shared" si="2"/>
        <v>sábado</v>
      </c>
      <c r="E36" s="1" t="str">
        <f t="shared" si="7"/>
        <v>-</v>
      </c>
      <c r="F36" s="1" t="str">
        <f t="shared" si="7"/>
        <v>-</v>
      </c>
      <c r="G36" s="1" t="str">
        <f t="shared" si="7"/>
        <v>-</v>
      </c>
      <c r="H36" s="1" t="str">
        <f t="shared" si="7"/>
        <v>-</v>
      </c>
      <c r="I36" s="2" t="str">
        <f t="shared" si="6"/>
        <v>-</v>
      </c>
      <c r="J36" s="10"/>
      <c r="K36" s="10"/>
      <c r="L36" s="10"/>
      <c r="M36" s="10"/>
      <c r="N36" s="29"/>
      <c r="O36" s="42"/>
      <c r="P36" s="29"/>
      <c r="Q36" s="3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O5:O36"/>
    <mergeCell ref="C38:P38"/>
    <mergeCell ref="C39:P39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L36" sqref="L36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64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44136</v>
      </c>
      <c r="O3" s="4" t="s">
        <v>6</v>
      </c>
      <c r="P3" s="6">
        <f>C35</f>
        <v>44165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5">WEEKDAY(C6)</f>
        <v>1</v>
      </c>
      <c r="B6" s="3">
        <f aca="true" t="shared" si="1" ref="B6:B35">IF(I6&lt;&gt;"-",1,0)</f>
        <v>0</v>
      </c>
      <c r="C6" s="31">
        <v>44136</v>
      </c>
      <c r="D6" s="14" t="str">
        <f aca="true" t="shared" si="2" ref="D6:D35">IF(A6=1,"domingo",IF(A6=2,"segunda",IF(A6=3,"terça",IF(A6=4,"quarta",IF(A6=5,"quinta",IF(A6=6,"sexta",IF(A6=7,"sábado",0)))))))</f>
        <v>domingo</v>
      </c>
      <c r="E6" s="1" t="str">
        <f aca="true" t="shared" si="3" ref="E6:H24">IF($D6="sábado","-",IF($D6="domingo","-",0))</f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>IF(D6="sábado","-",IF(D6="domingo","-",(F6-E6+H6-G6)))</f>
        <v>-</v>
      </c>
      <c r="J6" s="10" t="str">
        <f aca="true" t="shared" si="4" ref="J6:J35">IF(I6="-"," ",(8/24))</f>
        <v> </v>
      </c>
      <c r="K6" s="10" t="str">
        <f aca="true" t="shared" si="5" ref="K6:K35">IF(B6=0," ",8)</f>
        <v> </v>
      </c>
      <c r="L6" s="10"/>
      <c r="M6" s="10"/>
      <c r="N6" s="29"/>
      <c r="O6" s="42"/>
      <c r="P6" s="29"/>
    </row>
    <row r="7" spans="1:16" ht="15" customHeight="1">
      <c r="A7" s="3">
        <f t="shared" si="0"/>
        <v>2</v>
      </c>
      <c r="B7" s="3">
        <f t="shared" si="1"/>
        <v>1</v>
      </c>
      <c r="C7" s="31">
        <v>44137</v>
      </c>
      <c r="D7" s="14" t="str">
        <f t="shared" si="2"/>
        <v>segunda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5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3</v>
      </c>
      <c r="B8" s="3">
        <f t="shared" si="1"/>
        <v>1</v>
      </c>
      <c r="C8" s="31">
        <v>44138</v>
      </c>
      <c r="D8" s="14" t="str">
        <f t="shared" si="2"/>
        <v>terça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4</v>
      </c>
      <c r="B9" s="3">
        <f t="shared" si="1"/>
        <v>1</v>
      </c>
      <c r="C9" s="31">
        <v>44139</v>
      </c>
      <c r="D9" s="14" t="str">
        <f t="shared" si="2"/>
        <v>quarta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5</v>
      </c>
      <c r="B10" s="3">
        <f t="shared" si="1"/>
        <v>1</v>
      </c>
      <c r="C10" s="31">
        <v>44140</v>
      </c>
      <c r="D10" s="14" t="str">
        <f t="shared" si="2"/>
        <v>quinta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6</v>
      </c>
      <c r="B11" s="3">
        <f t="shared" si="1"/>
        <v>1</v>
      </c>
      <c r="C11" s="31">
        <v>44141</v>
      </c>
      <c r="D11" s="14" t="str">
        <f t="shared" si="2"/>
        <v>sexta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7</v>
      </c>
      <c r="B12" s="3">
        <f t="shared" si="1"/>
        <v>0</v>
      </c>
      <c r="C12" s="31">
        <v>44142</v>
      </c>
      <c r="D12" s="14" t="str">
        <f t="shared" si="2"/>
        <v>sábado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29"/>
      <c r="O12" s="42"/>
      <c r="P12" s="29"/>
    </row>
    <row r="13" spans="1:16" ht="15" customHeight="1">
      <c r="A13" s="3">
        <f t="shared" si="0"/>
        <v>1</v>
      </c>
      <c r="B13" s="3">
        <f t="shared" si="1"/>
        <v>0</v>
      </c>
      <c r="C13" s="31">
        <v>44143</v>
      </c>
      <c r="D13" s="14" t="str">
        <f t="shared" si="2"/>
        <v>domingo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29"/>
      <c r="O13" s="42"/>
      <c r="P13" s="29"/>
    </row>
    <row r="14" spans="1:16" ht="15" customHeight="1">
      <c r="A14" s="3">
        <f t="shared" si="0"/>
        <v>2</v>
      </c>
      <c r="B14" s="3">
        <f t="shared" si="1"/>
        <v>1</v>
      </c>
      <c r="C14" s="31">
        <v>44144</v>
      </c>
      <c r="D14" s="14" t="str">
        <f t="shared" si="2"/>
        <v>segunda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3</v>
      </c>
      <c r="B15" s="3">
        <f t="shared" si="1"/>
        <v>1</v>
      </c>
      <c r="C15" s="31">
        <v>44145</v>
      </c>
      <c r="D15" s="14" t="str">
        <f t="shared" si="2"/>
        <v>terça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4</v>
      </c>
      <c r="B16" s="3">
        <f t="shared" si="1"/>
        <v>1</v>
      </c>
      <c r="C16" s="31">
        <v>44146</v>
      </c>
      <c r="D16" s="14" t="str">
        <f t="shared" si="2"/>
        <v>quarta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5</v>
      </c>
      <c r="B17" s="3">
        <f t="shared" si="1"/>
        <v>1</v>
      </c>
      <c r="C17" s="31">
        <v>44147</v>
      </c>
      <c r="D17" s="14" t="str">
        <f t="shared" si="2"/>
        <v>quinta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6</v>
      </c>
      <c r="B18" s="3">
        <f t="shared" si="1"/>
        <v>1</v>
      </c>
      <c r="C18" s="31">
        <v>44148</v>
      </c>
      <c r="D18" s="14" t="str">
        <f t="shared" si="2"/>
        <v>sexta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7</v>
      </c>
      <c r="B19" s="3">
        <v>1</v>
      </c>
      <c r="C19" s="31">
        <v>44149</v>
      </c>
      <c r="D19" s="14" t="str">
        <f t="shared" si="2"/>
        <v>sábado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1</v>
      </c>
      <c r="B20" s="3">
        <f t="shared" si="1"/>
        <v>0</v>
      </c>
      <c r="C20" s="31">
        <v>44150</v>
      </c>
      <c r="D20" s="14" t="str">
        <f t="shared" si="2"/>
        <v>domingo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29"/>
      <c r="O20" s="42"/>
      <c r="P20" s="29"/>
    </row>
    <row r="21" spans="1:16" ht="15" customHeight="1">
      <c r="A21" s="3">
        <f t="shared" si="0"/>
        <v>2</v>
      </c>
      <c r="B21" s="3">
        <f t="shared" si="1"/>
        <v>1</v>
      </c>
      <c r="C21" s="31">
        <v>44151</v>
      </c>
      <c r="D21" s="14" t="str">
        <f t="shared" si="2"/>
        <v>segunda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3</v>
      </c>
      <c r="B22" s="3">
        <f t="shared" si="1"/>
        <v>1</v>
      </c>
      <c r="C22" s="31">
        <v>44152</v>
      </c>
      <c r="D22" s="14" t="str">
        <f t="shared" si="2"/>
        <v>terça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4</v>
      </c>
      <c r="B23" s="3">
        <f t="shared" si="1"/>
        <v>1</v>
      </c>
      <c r="C23" s="31">
        <v>44153</v>
      </c>
      <c r="D23" s="14" t="str">
        <f t="shared" si="2"/>
        <v>quarta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5</v>
      </c>
      <c r="B24" s="3">
        <f t="shared" si="1"/>
        <v>1</v>
      </c>
      <c r="C24" s="31">
        <v>44154</v>
      </c>
      <c r="D24" s="14" t="str">
        <f t="shared" si="2"/>
        <v>quinta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6</v>
      </c>
      <c r="B25" s="3">
        <f t="shared" si="1"/>
        <v>1</v>
      </c>
      <c r="C25" s="31">
        <v>44155</v>
      </c>
      <c r="D25" s="14" t="str">
        <f t="shared" si="2"/>
        <v>sexta</v>
      </c>
      <c r="E25" s="1">
        <f aca="true" t="shared" si="7" ref="E25:H35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7</v>
      </c>
      <c r="B26" s="3">
        <f t="shared" si="1"/>
        <v>0</v>
      </c>
      <c r="C26" s="31">
        <v>44156</v>
      </c>
      <c r="D26" s="14" t="str">
        <f t="shared" si="2"/>
        <v>sábado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29"/>
      <c r="O26" s="42"/>
      <c r="P26" s="29"/>
    </row>
    <row r="27" spans="1:16" ht="15" customHeight="1">
      <c r="A27" s="3">
        <f t="shared" si="0"/>
        <v>1</v>
      </c>
      <c r="B27" s="3">
        <f t="shared" si="1"/>
        <v>0</v>
      </c>
      <c r="C27" s="31">
        <v>44157</v>
      </c>
      <c r="D27" s="14" t="str">
        <f t="shared" si="2"/>
        <v>domingo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29"/>
      <c r="O27" s="42"/>
      <c r="P27" s="29"/>
    </row>
    <row r="28" spans="1:16" ht="15" customHeight="1">
      <c r="A28" s="3">
        <f t="shared" si="0"/>
        <v>2</v>
      </c>
      <c r="B28" s="3">
        <f t="shared" si="1"/>
        <v>1</v>
      </c>
      <c r="C28" s="31">
        <v>44158</v>
      </c>
      <c r="D28" s="14" t="str">
        <f t="shared" si="2"/>
        <v>segunda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3</v>
      </c>
      <c r="B29" s="3">
        <f t="shared" si="1"/>
        <v>1</v>
      </c>
      <c r="C29" s="31">
        <v>44159</v>
      </c>
      <c r="D29" s="14" t="str">
        <f t="shared" si="2"/>
        <v>terça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4</v>
      </c>
      <c r="B30" s="3">
        <f t="shared" si="1"/>
        <v>1</v>
      </c>
      <c r="C30" s="31">
        <v>44160</v>
      </c>
      <c r="D30" s="14" t="str">
        <f t="shared" si="2"/>
        <v>quarta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5</v>
      </c>
      <c r="B31" s="3">
        <f t="shared" si="1"/>
        <v>1</v>
      </c>
      <c r="C31" s="31">
        <v>44161</v>
      </c>
      <c r="D31" s="14" t="str">
        <f t="shared" si="2"/>
        <v>quinta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6</v>
      </c>
      <c r="B32" s="3">
        <f t="shared" si="1"/>
        <v>1</v>
      </c>
      <c r="C32" s="31">
        <v>44162</v>
      </c>
      <c r="D32" s="14" t="str">
        <f t="shared" si="2"/>
        <v>sexta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7</v>
      </c>
      <c r="B33" s="3">
        <f t="shared" si="1"/>
        <v>0</v>
      </c>
      <c r="C33" s="31">
        <v>44163</v>
      </c>
      <c r="D33" s="14" t="str">
        <f t="shared" si="2"/>
        <v>sábado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29"/>
      <c r="O33" s="42"/>
      <c r="P33" s="29"/>
    </row>
    <row r="34" spans="1:16" ht="15" customHeight="1">
      <c r="A34" s="3">
        <f t="shared" si="0"/>
        <v>1</v>
      </c>
      <c r="B34" s="3">
        <f t="shared" si="1"/>
        <v>0</v>
      </c>
      <c r="C34" s="31">
        <v>44164</v>
      </c>
      <c r="D34" s="14" t="str">
        <f t="shared" si="2"/>
        <v>domingo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29"/>
      <c r="O34" s="42"/>
      <c r="P34" s="29"/>
    </row>
    <row r="35" spans="1:16" ht="15" customHeight="1">
      <c r="A35" s="3">
        <f t="shared" si="0"/>
        <v>2</v>
      </c>
      <c r="B35" s="3">
        <f t="shared" si="1"/>
        <v>1</v>
      </c>
      <c r="C35" s="31">
        <v>44165</v>
      </c>
      <c r="D35" s="14" t="str">
        <f t="shared" si="2"/>
        <v>segunda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36" customFormat="1" ht="22.5" customHeight="1">
      <c r="A36" s="32"/>
      <c r="B36" s="32" t="e">
        <f>#REF!*#REF!</f>
        <v>#REF!</v>
      </c>
      <c r="C36" s="32"/>
      <c r="D36" s="32"/>
      <c r="E36" s="33"/>
      <c r="F36" s="33"/>
      <c r="G36" s="33"/>
      <c r="H36" s="33"/>
      <c r="I36" s="33"/>
      <c r="J36" s="34" t="e">
        <f>#REF!*24</f>
        <v>#REF!</v>
      </c>
      <c r="K36" s="34"/>
      <c r="L36" s="34"/>
      <c r="M36" s="32"/>
      <c r="N36" s="35"/>
      <c r="O36" s="32"/>
      <c r="P36" s="32"/>
      <c r="Q36" s="32"/>
    </row>
    <row r="37" spans="2:16" ht="22.5" customHeight="1">
      <c r="B37" s="11"/>
      <c r="C37" s="37" t="s">
        <v>52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2.5" customHeight="1">
      <c r="B38" s="11"/>
      <c r="C38" s="37" t="s">
        <v>53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9">
    <mergeCell ref="O5:O35"/>
    <mergeCell ref="C37:P37"/>
    <mergeCell ref="C38:P38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5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I37" sqref="I37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65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44166</v>
      </c>
      <c r="O3" s="4" t="s">
        <v>6</v>
      </c>
      <c r="P3" s="6">
        <f>C36</f>
        <v>44196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3</v>
      </c>
      <c r="B6" s="3">
        <f aca="true" t="shared" si="1" ref="B6:B36">IF(I6&lt;&gt;"-",1,0)</f>
        <v>1</v>
      </c>
      <c r="C6" s="31">
        <v>44166</v>
      </c>
      <c r="D6" s="14" t="str">
        <f aca="true" t="shared" si="2" ref="D6:D34">IF(A6=1,"domingo",IF(A6=2,"segunda",IF(A6=3,"terça",IF(A6=4,"quarta",IF(A6=5,"quinta",IF(A6=6,"sexta",IF(A6=7,"sábado",0)))))))</f>
        <v>terça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6">IF(I6="-"," ",(8/24))</f>
        <v>0.3333333333333333</v>
      </c>
      <c r="K6" s="10">
        <f aca="true" t="shared" si="5" ref="K6:K36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4</v>
      </c>
      <c r="B7" s="3">
        <f t="shared" si="1"/>
        <v>1</v>
      </c>
      <c r="C7" s="31">
        <v>44167</v>
      </c>
      <c r="D7" s="14" t="str">
        <f t="shared" si="2"/>
        <v>quarta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6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5</v>
      </c>
      <c r="B8" s="3">
        <f t="shared" si="1"/>
        <v>1</v>
      </c>
      <c r="C8" s="31">
        <v>44168</v>
      </c>
      <c r="D8" s="14" t="str">
        <f t="shared" si="2"/>
        <v>quinta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6</v>
      </c>
      <c r="B9" s="3">
        <f t="shared" si="1"/>
        <v>1</v>
      </c>
      <c r="C9" s="31">
        <v>44169</v>
      </c>
      <c r="D9" s="14" t="str">
        <f t="shared" si="2"/>
        <v>sexta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7</v>
      </c>
      <c r="B10" s="3">
        <f t="shared" si="1"/>
        <v>0</v>
      </c>
      <c r="C10" s="31">
        <v>44170</v>
      </c>
      <c r="D10" s="14" t="str">
        <f t="shared" si="2"/>
        <v>sábado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1</v>
      </c>
      <c r="B11" s="3">
        <f t="shared" si="1"/>
        <v>0</v>
      </c>
      <c r="C11" s="31">
        <v>44171</v>
      </c>
      <c r="D11" s="14" t="str">
        <f t="shared" si="2"/>
        <v>domingo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29"/>
      <c r="O11" s="42"/>
      <c r="P11" s="29"/>
    </row>
    <row r="12" spans="1:16" ht="15" customHeight="1">
      <c r="A12" s="3">
        <f t="shared" si="0"/>
        <v>2</v>
      </c>
      <c r="B12" s="3">
        <f t="shared" si="1"/>
        <v>1</v>
      </c>
      <c r="C12" s="31">
        <v>44172</v>
      </c>
      <c r="D12" s="14" t="str">
        <f t="shared" si="2"/>
        <v>segunda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3</v>
      </c>
      <c r="B13" s="3">
        <f t="shared" si="1"/>
        <v>1</v>
      </c>
      <c r="C13" s="31">
        <v>44173</v>
      </c>
      <c r="D13" s="14" t="str">
        <f t="shared" si="2"/>
        <v>terça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4</v>
      </c>
      <c r="B14" s="3">
        <f t="shared" si="1"/>
        <v>1</v>
      </c>
      <c r="C14" s="31">
        <v>44174</v>
      </c>
      <c r="D14" s="14" t="str">
        <f t="shared" si="2"/>
        <v>quarta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5</v>
      </c>
      <c r="B15" s="3">
        <f t="shared" si="1"/>
        <v>1</v>
      </c>
      <c r="C15" s="31">
        <v>44175</v>
      </c>
      <c r="D15" s="14" t="str">
        <f t="shared" si="2"/>
        <v>quinta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6</v>
      </c>
      <c r="B16" s="3">
        <f t="shared" si="1"/>
        <v>1</v>
      </c>
      <c r="C16" s="31">
        <v>44176</v>
      </c>
      <c r="D16" s="14" t="str">
        <f t="shared" si="2"/>
        <v>sexta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7</v>
      </c>
      <c r="B17" s="3">
        <f t="shared" si="1"/>
        <v>0</v>
      </c>
      <c r="C17" s="31">
        <v>44177</v>
      </c>
      <c r="D17" s="14" t="str">
        <f t="shared" si="2"/>
        <v>sábado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29"/>
      <c r="O17" s="42"/>
      <c r="P17" s="29"/>
    </row>
    <row r="18" spans="1:16" ht="15" customHeight="1">
      <c r="A18" s="3">
        <f t="shared" si="0"/>
        <v>1</v>
      </c>
      <c r="B18" s="3">
        <f t="shared" si="1"/>
        <v>0</v>
      </c>
      <c r="C18" s="31">
        <v>44178</v>
      </c>
      <c r="D18" s="14" t="str">
        <f t="shared" si="2"/>
        <v>domingo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 t="str">
        <f t="shared" si="5"/>
        <v> </v>
      </c>
      <c r="L18" s="10"/>
      <c r="M18" s="10"/>
      <c r="N18" s="29"/>
      <c r="O18" s="42"/>
      <c r="P18" s="29"/>
    </row>
    <row r="19" spans="1:16" ht="15" customHeight="1">
      <c r="A19" s="3">
        <f t="shared" si="0"/>
        <v>2</v>
      </c>
      <c r="B19" s="3">
        <v>1</v>
      </c>
      <c r="C19" s="31">
        <v>44179</v>
      </c>
      <c r="D19" s="14" t="str">
        <f t="shared" si="2"/>
        <v>segunda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3</v>
      </c>
      <c r="B20" s="3">
        <f t="shared" si="1"/>
        <v>1</v>
      </c>
      <c r="C20" s="31">
        <v>44180</v>
      </c>
      <c r="D20" s="14" t="str">
        <f t="shared" si="2"/>
        <v>terça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4</v>
      </c>
      <c r="B21" s="3">
        <f t="shared" si="1"/>
        <v>1</v>
      </c>
      <c r="C21" s="31">
        <v>44181</v>
      </c>
      <c r="D21" s="14" t="str">
        <f t="shared" si="2"/>
        <v>quarta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5</v>
      </c>
      <c r="B22" s="3">
        <f t="shared" si="1"/>
        <v>1</v>
      </c>
      <c r="C22" s="31">
        <v>44182</v>
      </c>
      <c r="D22" s="14" t="str">
        <f t="shared" si="2"/>
        <v>quinta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6</v>
      </c>
      <c r="B23" s="3">
        <f t="shared" si="1"/>
        <v>1</v>
      </c>
      <c r="C23" s="31">
        <v>44183</v>
      </c>
      <c r="D23" s="14" t="str">
        <f t="shared" si="2"/>
        <v>sexta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7</v>
      </c>
      <c r="B24" s="3">
        <f t="shared" si="1"/>
        <v>0</v>
      </c>
      <c r="C24" s="31">
        <v>44184</v>
      </c>
      <c r="D24" s="14" t="str">
        <f t="shared" si="2"/>
        <v>sábado</v>
      </c>
      <c r="E24" s="1" t="str">
        <f t="shared" si="3"/>
        <v>-</v>
      </c>
      <c r="F24" s="1" t="str">
        <f t="shared" si="3"/>
        <v>-</v>
      </c>
      <c r="G24" s="1" t="str">
        <f t="shared" si="3"/>
        <v>-</v>
      </c>
      <c r="H24" s="1" t="str">
        <f t="shared" si="3"/>
        <v>-</v>
      </c>
      <c r="I24" s="2" t="str">
        <f t="shared" si="6"/>
        <v>-</v>
      </c>
      <c r="J24" s="10" t="str">
        <f>IF(I24="-"," ",(8/24))</f>
        <v> </v>
      </c>
      <c r="K24" s="10" t="str">
        <f>IF(B24=0," ",8)</f>
        <v> </v>
      </c>
      <c r="L24" s="10"/>
      <c r="M24" s="10"/>
      <c r="N24" s="29"/>
      <c r="O24" s="42"/>
      <c r="P24" s="29"/>
    </row>
    <row r="25" spans="1:16" ht="15" customHeight="1">
      <c r="A25" s="3">
        <f t="shared" si="0"/>
        <v>1</v>
      </c>
      <c r="B25" s="3">
        <f t="shared" si="1"/>
        <v>0</v>
      </c>
      <c r="C25" s="31">
        <v>44185</v>
      </c>
      <c r="D25" s="14" t="str">
        <f t="shared" si="2"/>
        <v>domingo</v>
      </c>
      <c r="E25" s="1" t="str">
        <f aca="true" t="shared" si="7" ref="E25:H36">IF($D25="sábado","-",IF($D25="domingo","-",0))</f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29"/>
      <c r="O25" s="42"/>
      <c r="P25" s="29"/>
    </row>
    <row r="26" spans="1:16" ht="15" customHeight="1">
      <c r="A26" s="3">
        <f t="shared" si="0"/>
        <v>2</v>
      </c>
      <c r="B26" s="3">
        <f t="shared" si="1"/>
        <v>1</v>
      </c>
      <c r="C26" s="31">
        <v>44186</v>
      </c>
      <c r="D26" s="14" t="str">
        <f t="shared" si="2"/>
        <v>segunda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3</v>
      </c>
      <c r="B27" s="3">
        <f t="shared" si="1"/>
        <v>1</v>
      </c>
      <c r="C27" s="31">
        <v>44187</v>
      </c>
      <c r="D27" s="14" t="str">
        <f t="shared" si="2"/>
        <v>terça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4</v>
      </c>
      <c r="B28" s="3">
        <f t="shared" si="1"/>
        <v>1</v>
      </c>
      <c r="C28" s="31">
        <v>44188</v>
      </c>
      <c r="D28" s="14" t="str">
        <f t="shared" si="2"/>
        <v>quarta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5</v>
      </c>
      <c r="B29" s="3">
        <f t="shared" si="1"/>
        <v>1</v>
      </c>
      <c r="C29" s="31">
        <v>44189</v>
      </c>
      <c r="D29" s="14" t="str">
        <f t="shared" si="2"/>
        <v>quinta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6</v>
      </c>
      <c r="B30" s="3">
        <f t="shared" si="1"/>
        <v>1</v>
      </c>
      <c r="C30" s="31">
        <v>44190</v>
      </c>
      <c r="D30" s="14" t="str">
        <f t="shared" si="2"/>
        <v>sexta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7</v>
      </c>
      <c r="B31" s="3">
        <f t="shared" si="1"/>
        <v>0</v>
      </c>
      <c r="C31" s="31">
        <v>44191</v>
      </c>
      <c r="D31" s="14" t="str">
        <f t="shared" si="2"/>
        <v>sábado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29"/>
      <c r="O31" s="42"/>
      <c r="P31" s="29"/>
    </row>
    <row r="32" spans="1:16" ht="15" customHeight="1">
      <c r="A32" s="3">
        <f t="shared" si="0"/>
        <v>1</v>
      </c>
      <c r="B32" s="3">
        <f t="shared" si="1"/>
        <v>0</v>
      </c>
      <c r="C32" s="31">
        <v>44192</v>
      </c>
      <c r="D32" s="14" t="str">
        <f t="shared" si="2"/>
        <v>domingo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29"/>
      <c r="O32" s="42"/>
      <c r="P32" s="29"/>
    </row>
    <row r="33" spans="1:16" ht="15" customHeight="1">
      <c r="A33" s="3">
        <f t="shared" si="0"/>
        <v>2</v>
      </c>
      <c r="B33" s="3">
        <f t="shared" si="1"/>
        <v>1</v>
      </c>
      <c r="C33" s="31">
        <v>44193</v>
      </c>
      <c r="D33" s="14" t="str">
        <f t="shared" si="2"/>
        <v>segunda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3</v>
      </c>
      <c r="B34" s="3">
        <f t="shared" si="1"/>
        <v>1</v>
      </c>
      <c r="C34" s="31">
        <v>44194</v>
      </c>
      <c r="D34" s="14" t="str">
        <f t="shared" si="2"/>
        <v>terça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3:16" ht="15" customHeight="1">
      <c r="C35" s="31">
        <v>44195</v>
      </c>
      <c r="D35" s="14" t="s">
        <v>66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>IF(D35="sábado","-",IF(D35="domingo","-",(F35-E35+H35-G35)))</f>
        <v>0</v>
      </c>
      <c r="J35" s="10"/>
      <c r="K35" s="10"/>
      <c r="L35" s="10"/>
      <c r="M35" s="10"/>
      <c r="N35" s="29"/>
      <c r="O35" s="42"/>
      <c r="P35" s="29"/>
    </row>
    <row r="36" spans="1:16" ht="15" customHeight="1">
      <c r="A36" s="3">
        <f t="shared" si="0"/>
        <v>5</v>
      </c>
      <c r="B36" s="3">
        <f t="shared" si="1"/>
        <v>1</v>
      </c>
      <c r="C36" s="31">
        <v>44196</v>
      </c>
      <c r="D36" s="14" t="str">
        <f>IF(A36=1,"domingo",IF(A36=2,"segunda",IF(A36=3,"terça",IF(A36=4,"quarta",IF(A36=5,"quinta",IF(A36=6,"sexta",IF(A36=7,"sábado",0)))))))</f>
        <v>quinta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2">
        <f t="shared" si="6"/>
        <v>0</v>
      </c>
      <c r="J36" s="10">
        <f t="shared" si="4"/>
        <v>0.3333333333333333</v>
      </c>
      <c r="K36" s="10">
        <f t="shared" si="5"/>
        <v>8</v>
      </c>
      <c r="L36" s="10"/>
      <c r="M36" s="10"/>
      <c r="N36" s="29"/>
      <c r="O36" s="42"/>
      <c r="P36" s="29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O5:O36"/>
    <mergeCell ref="C38:P38"/>
    <mergeCell ref="C39:P39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C1">
      <selection activeCell="L10" sqref="L10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51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43831</v>
      </c>
      <c r="O3" s="4" t="s">
        <v>6</v>
      </c>
      <c r="P3" s="6">
        <f>C36</f>
        <v>43861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4</v>
      </c>
      <c r="B6" s="3">
        <f aca="true" t="shared" si="1" ref="B6:B35">IF(I6&lt;&gt;"-",1,0)</f>
        <v>1</v>
      </c>
      <c r="C6" s="31">
        <v>43831</v>
      </c>
      <c r="D6" s="14" t="str">
        <f aca="true" t="shared" si="2" ref="D6:D36">IF(A6=1,"domingo",IF(A6=2,"segunda",IF(A6=3,"terça",IF(A6=4,"quarta",IF(A6=5,"quinta",IF(A6=6,"sexta",IF(A6=7,"sábado",0)))))))</f>
        <v>quarta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5</v>
      </c>
      <c r="B7" s="3">
        <f t="shared" si="1"/>
        <v>1</v>
      </c>
      <c r="C7" s="31">
        <v>43832</v>
      </c>
      <c r="D7" s="14" t="str">
        <f t="shared" si="2"/>
        <v>quinta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6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6</v>
      </c>
      <c r="B8" s="3">
        <f t="shared" si="1"/>
        <v>1</v>
      </c>
      <c r="C8" s="31">
        <v>43833</v>
      </c>
      <c r="D8" s="14" t="str">
        <f t="shared" si="2"/>
        <v>sexta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7</v>
      </c>
      <c r="B9" s="3">
        <f t="shared" si="1"/>
        <v>0</v>
      </c>
      <c r="C9" s="31">
        <v>43834</v>
      </c>
      <c r="D9" s="14" t="str">
        <f t="shared" si="2"/>
        <v>sábado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29"/>
      <c r="O9" s="42"/>
      <c r="P9" s="29"/>
    </row>
    <row r="10" spans="1:17" ht="15" customHeight="1">
      <c r="A10" s="3">
        <f t="shared" si="0"/>
        <v>1</v>
      </c>
      <c r="B10" s="3">
        <f t="shared" si="1"/>
        <v>0</v>
      </c>
      <c r="C10" s="31">
        <v>43835</v>
      </c>
      <c r="D10" s="14" t="str">
        <f t="shared" si="2"/>
        <v>domingo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2</v>
      </c>
      <c r="B11" s="3">
        <f t="shared" si="1"/>
        <v>1</v>
      </c>
      <c r="C11" s="31">
        <v>43836</v>
      </c>
      <c r="D11" s="14" t="str">
        <f t="shared" si="2"/>
        <v>segunda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3</v>
      </c>
      <c r="B12" s="3">
        <f t="shared" si="1"/>
        <v>1</v>
      </c>
      <c r="C12" s="31">
        <v>43837</v>
      </c>
      <c r="D12" s="14" t="str">
        <f t="shared" si="2"/>
        <v>terça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4</v>
      </c>
      <c r="B13" s="3">
        <f t="shared" si="1"/>
        <v>1</v>
      </c>
      <c r="C13" s="31">
        <v>43838</v>
      </c>
      <c r="D13" s="14" t="str">
        <f t="shared" si="2"/>
        <v>quarta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5</v>
      </c>
      <c r="B14" s="3">
        <f t="shared" si="1"/>
        <v>1</v>
      </c>
      <c r="C14" s="31">
        <v>43839</v>
      </c>
      <c r="D14" s="14" t="str">
        <f t="shared" si="2"/>
        <v>quinta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6</v>
      </c>
      <c r="B15" s="3">
        <f t="shared" si="1"/>
        <v>1</v>
      </c>
      <c r="C15" s="31">
        <v>43840</v>
      </c>
      <c r="D15" s="14" t="str">
        <f t="shared" si="2"/>
        <v>sexta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7</v>
      </c>
      <c r="B16" s="3">
        <f t="shared" si="1"/>
        <v>0</v>
      </c>
      <c r="C16" s="31">
        <v>43841</v>
      </c>
      <c r="D16" s="14" t="str">
        <f t="shared" si="2"/>
        <v>sábado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1</v>
      </c>
      <c r="B17" s="3">
        <f t="shared" si="1"/>
        <v>0</v>
      </c>
      <c r="C17" s="31">
        <v>43842</v>
      </c>
      <c r="D17" s="14" t="str">
        <f t="shared" si="2"/>
        <v>domingo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29"/>
      <c r="O17" s="42"/>
      <c r="P17" s="29"/>
    </row>
    <row r="18" spans="1:16" ht="15" customHeight="1">
      <c r="A18" s="3">
        <f t="shared" si="0"/>
        <v>2</v>
      </c>
      <c r="B18" s="3">
        <f t="shared" si="1"/>
        <v>1</v>
      </c>
      <c r="C18" s="31">
        <v>43843</v>
      </c>
      <c r="D18" s="14" t="str">
        <f t="shared" si="2"/>
        <v>segunda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3</v>
      </c>
      <c r="B19" s="3">
        <v>1</v>
      </c>
      <c r="C19" s="31">
        <v>43844</v>
      </c>
      <c r="D19" s="14" t="str">
        <f t="shared" si="2"/>
        <v>terça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4</v>
      </c>
      <c r="B20" s="3">
        <f t="shared" si="1"/>
        <v>1</v>
      </c>
      <c r="C20" s="31">
        <v>43845</v>
      </c>
      <c r="D20" s="14" t="str">
        <f t="shared" si="2"/>
        <v>quarta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5</v>
      </c>
      <c r="B21" s="3">
        <f t="shared" si="1"/>
        <v>1</v>
      </c>
      <c r="C21" s="31">
        <v>43846</v>
      </c>
      <c r="D21" s="14" t="str">
        <f t="shared" si="2"/>
        <v>quinta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6</v>
      </c>
      <c r="B22" s="3">
        <f t="shared" si="1"/>
        <v>1</v>
      </c>
      <c r="C22" s="31">
        <v>43847</v>
      </c>
      <c r="D22" s="14" t="str">
        <f t="shared" si="2"/>
        <v>sexta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7</v>
      </c>
      <c r="B23" s="3">
        <f t="shared" si="1"/>
        <v>0</v>
      </c>
      <c r="C23" s="31">
        <v>43848</v>
      </c>
      <c r="D23" s="14" t="str">
        <f t="shared" si="2"/>
        <v>sábado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29"/>
      <c r="O23" s="42"/>
      <c r="P23" s="29"/>
    </row>
    <row r="24" spans="1:16" ht="15" customHeight="1">
      <c r="A24" s="3">
        <f t="shared" si="0"/>
        <v>1</v>
      </c>
      <c r="B24" s="3">
        <f t="shared" si="1"/>
        <v>0</v>
      </c>
      <c r="C24" s="31">
        <v>43849</v>
      </c>
      <c r="D24" s="14" t="str">
        <f t="shared" si="2"/>
        <v>domingo</v>
      </c>
      <c r="E24" s="1" t="str">
        <f t="shared" si="3"/>
        <v>-</v>
      </c>
      <c r="F24" s="1" t="str">
        <f t="shared" si="3"/>
        <v>-</v>
      </c>
      <c r="G24" s="1" t="str">
        <f t="shared" si="3"/>
        <v>-</v>
      </c>
      <c r="H24" s="1" t="str">
        <f t="shared" si="3"/>
        <v>-</v>
      </c>
      <c r="I24" s="2" t="str">
        <f t="shared" si="6"/>
        <v>-</v>
      </c>
      <c r="J24" s="10" t="str">
        <f>IF(I24="-"," ",(8/24))</f>
        <v> </v>
      </c>
      <c r="K24" s="10" t="str">
        <f>IF(B24=0," ",8)</f>
        <v> </v>
      </c>
      <c r="L24" s="10"/>
      <c r="M24" s="10"/>
      <c r="N24" s="29"/>
      <c r="O24" s="42"/>
      <c r="P24" s="29"/>
    </row>
    <row r="25" spans="1:16" ht="15" customHeight="1">
      <c r="A25" s="3">
        <f t="shared" si="0"/>
        <v>2</v>
      </c>
      <c r="B25" s="3">
        <f t="shared" si="1"/>
        <v>1</v>
      </c>
      <c r="C25" s="31">
        <v>43850</v>
      </c>
      <c r="D25" s="14" t="str">
        <f t="shared" si="2"/>
        <v>segunda</v>
      </c>
      <c r="E25" s="1">
        <f aca="true" t="shared" si="7" ref="E25:H36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3</v>
      </c>
      <c r="B26" s="3">
        <f t="shared" si="1"/>
        <v>1</v>
      </c>
      <c r="C26" s="31">
        <v>43851</v>
      </c>
      <c r="D26" s="14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4</v>
      </c>
      <c r="B27" s="3">
        <f t="shared" si="1"/>
        <v>1</v>
      </c>
      <c r="C27" s="31">
        <v>43852</v>
      </c>
      <c r="D27" s="14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5</v>
      </c>
      <c r="B28" s="3">
        <f t="shared" si="1"/>
        <v>1</v>
      </c>
      <c r="C28" s="31">
        <v>43853</v>
      </c>
      <c r="D28" s="14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6</v>
      </c>
      <c r="B29" s="3">
        <f t="shared" si="1"/>
        <v>1</v>
      </c>
      <c r="C29" s="31">
        <v>43854</v>
      </c>
      <c r="D29" s="14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7</v>
      </c>
      <c r="B30" s="3">
        <f t="shared" si="1"/>
        <v>0</v>
      </c>
      <c r="C30" s="31">
        <v>43855</v>
      </c>
      <c r="D30" s="14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29"/>
      <c r="O30" s="42"/>
      <c r="P30" s="29"/>
    </row>
    <row r="31" spans="1:16" ht="15" customHeight="1">
      <c r="A31" s="3">
        <f t="shared" si="0"/>
        <v>1</v>
      </c>
      <c r="B31" s="3">
        <f t="shared" si="1"/>
        <v>0</v>
      </c>
      <c r="C31" s="31">
        <v>43856</v>
      </c>
      <c r="D31" s="14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29"/>
      <c r="O31" s="42"/>
      <c r="P31" s="29"/>
    </row>
    <row r="32" spans="1:16" ht="15" customHeight="1">
      <c r="A32" s="3">
        <f t="shared" si="0"/>
        <v>2</v>
      </c>
      <c r="B32" s="3">
        <f t="shared" si="1"/>
        <v>1</v>
      </c>
      <c r="C32" s="31">
        <v>43857</v>
      </c>
      <c r="D32" s="14" t="str">
        <f t="shared" si="2"/>
        <v>segunda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3</v>
      </c>
      <c r="B33" s="3">
        <f t="shared" si="1"/>
        <v>1</v>
      </c>
      <c r="C33" s="31">
        <v>43858</v>
      </c>
      <c r="D33" s="14" t="str">
        <f t="shared" si="2"/>
        <v>terça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4</v>
      </c>
      <c r="B34" s="3">
        <f t="shared" si="1"/>
        <v>1</v>
      </c>
      <c r="C34" s="31">
        <v>43859</v>
      </c>
      <c r="D34" s="14" t="str">
        <f t="shared" si="2"/>
        <v>quarta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5</v>
      </c>
      <c r="B35" s="3">
        <f t="shared" si="1"/>
        <v>1</v>
      </c>
      <c r="C35" s="31">
        <v>43860</v>
      </c>
      <c r="D35" s="14" t="str">
        <f t="shared" si="2"/>
        <v>quinta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15" customFormat="1" ht="15" customHeight="1">
      <c r="A36" s="3">
        <f t="shared" si="0"/>
        <v>6</v>
      </c>
      <c r="B36" s="3">
        <v>0</v>
      </c>
      <c r="C36" s="31">
        <v>43861</v>
      </c>
      <c r="D36" s="14" t="str">
        <f t="shared" si="2"/>
        <v>sexta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2">
        <f t="shared" si="6"/>
        <v>0</v>
      </c>
      <c r="J36" s="10"/>
      <c r="K36" s="10"/>
      <c r="L36" s="10"/>
      <c r="M36" s="10"/>
      <c r="N36" s="29"/>
      <c r="O36" s="42"/>
      <c r="P36" s="29"/>
      <c r="Q36" s="3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C38:P38"/>
    <mergeCell ref="C39:P39"/>
    <mergeCell ref="C1:P1"/>
    <mergeCell ref="C3:L3"/>
    <mergeCell ref="C4:I4"/>
    <mergeCell ref="L4:M4"/>
    <mergeCell ref="N4:P4"/>
    <mergeCell ref="O5:O36"/>
    <mergeCell ref="C2:P2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C1">
      <selection activeCell="C2" sqref="C2:P2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54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43862</v>
      </c>
      <c r="O3" s="4" t="s">
        <v>6</v>
      </c>
      <c r="P3" s="6">
        <f>C34</f>
        <v>43890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4">WEEKDAY(C6)</f>
        <v>7</v>
      </c>
      <c r="B6" s="3">
        <f aca="true" t="shared" si="1" ref="B6:B34">IF(I6&lt;&gt;"-",1,0)</f>
        <v>0</v>
      </c>
      <c r="C6" s="31">
        <v>43862</v>
      </c>
      <c r="D6" s="14" t="str">
        <f aca="true" t="shared" si="2" ref="D6:D34">IF(A6=1,"domingo",IF(A6=2,"segunda",IF(A6=3,"terça",IF(A6=4,"quarta",IF(A6=5,"quinta",IF(A6=6,"sexta",IF(A6=7,"sábado",0)))))))</f>
        <v>sábado</v>
      </c>
      <c r="E6" s="1" t="str">
        <f aca="true" t="shared" si="3" ref="E6:H24">IF($D6="sábado","-",IF($D6="domingo","-",0))</f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>IF(D6="sábado","-",IF(D6="domingo","-",(F6-E6+H6-G6)))</f>
        <v>-</v>
      </c>
      <c r="J6" s="10" t="str">
        <f aca="true" t="shared" si="4" ref="J6:J34">IF(I6="-"," ",(8/24))</f>
        <v> </v>
      </c>
      <c r="K6" s="10" t="str">
        <f aca="true" t="shared" si="5" ref="K6:K34">IF(B6=0," ",8)</f>
        <v> </v>
      </c>
      <c r="L6" s="10"/>
      <c r="M6" s="10"/>
      <c r="N6" s="29"/>
      <c r="O6" s="42"/>
      <c r="P6" s="29"/>
    </row>
    <row r="7" spans="1:16" ht="15" customHeight="1">
      <c r="A7" s="3">
        <f t="shared" si="0"/>
        <v>1</v>
      </c>
      <c r="B7" s="3">
        <f t="shared" si="1"/>
        <v>0</v>
      </c>
      <c r="C7" s="31">
        <v>43863</v>
      </c>
      <c r="D7" s="14" t="str">
        <f t="shared" si="2"/>
        <v>domingo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aca="true" t="shared" si="6" ref="I7:I34">IF(D7="sábado","-",IF(D7="domingo","-",(F7-E7+H7-G7)))</f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29"/>
      <c r="O7" s="42"/>
      <c r="P7" s="29"/>
    </row>
    <row r="8" spans="1:16" ht="15" customHeight="1">
      <c r="A8" s="3">
        <f t="shared" si="0"/>
        <v>2</v>
      </c>
      <c r="B8" s="3">
        <f t="shared" si="1"/>
        <v>1</v>
      </c>
      <c r="C8" s="31">
        <v>43864</v>
      </c>
      <c r="D8" s="14" t="str">
        <f t="shared" si="2"/>
        <v>segunda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3</v>
      </c>
      <c r="B9" s="3">
        <f t="shared" si="1"/>
        <v>1</v>
      </c>
      <c r="C9" s="31">
        <v>43865</v>
      </c>
      <c r="D9" s="14" t="str">
        <f t="shared" si="2"/>
        <v>terça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4</v>
      </c>
      <c r="B10" s="3">
        <f t="shared" si="1"/>
        <v>1</v>
      </c>
      <c r="C10" s="31">
        <v>43866</v>
      </c>
      <c r="D10" s="14" t="str">
        <f t="shared" si="2"/>
        <v>quarta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5</v>
      </c>
      <c r="B11" s="3">
        <f t="shared" si="1"/>
        <v>1</v>
      </c>
      <c r="C11" s="31">
        <v>43867</v>
      </c>
      <c r="D11" s="14" t="str">
        <f t="shared" si="2"/>
        <v>quinta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6</v>
      </c>
      <c r="B12" s="3">
        <f t="shared" si="1"/>
        <v>1</v>
      </c>
      <c r="C12" s="31">
        <v>43868</v>
      </c>
      <c r="D12" s="14" t="str">
        <f t="shared" si="2"/>
        <v>sexta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7</v>
      </c>
      <c r="B13" s="3">
        <f t="shared" si="1"/>
        <v>0</v>
      </c>
      <c r="C13" s="31">
        <v>43869</v>
      </c>
      <c r="D13" s="14" t="str">
        <f t="shared" si="2"/>
        <v>sábado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29"/>
      <c r="O13" s="42"/>
      <c r="P13" s="29"/>
    </row>
    <row r="14" spans="1:16" ht="15" customHeight="1">
      <c r="A14" s="3">
        <f t="shared" si="0"/>
        <v>1</v>
      </c>
      <c r="B14" s="3">
        <f t="shared" si="1"/>
        <v>0</v>
      </c>
      <c r="C14" s="31">
        <v>43870</v>
      </c>
      <c r="D14" s="14" t="str">
        <f t="shared" si="2"/>
        <v>domingo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29"/>
      <c r="O14" s="42"/>
      <c r="P14" s="29"/>
    </row>
    <row r="15" spans="1:16" ht="15" customHeight="1">
      <c r="A15" s="3">
        <f t="shared" si="0"/>
        <v>2</v>
      </c>
      <c r="B15" s="3">
        <f t="shared" si="1"/>
        <v>1</v>
      </c>
      <c r="C15" s="31">
        <v>43871</v>
      </c>
      <c r="D15" s="14" t="str">
        <f t="shared" si="2"/>
        <v>segunda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3</v>
      </c>
      <c r="B16" s="3">
        <f t="shared" si="1"/>
        <v>1</v>
      </c>
      <c r="C16" s="31">
        <v>43872</v>
      </c>
      <c r="D16" s="14" t="str">
        <f t="shared" si="2"/>
        <v>terça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4</v>
      </c>
      <c r="B17" s="3">
        <f t="shared" si="1"/>
        <v>1</v>
      </c>
      <c r="C17" s="31">
        <v>43873</v>
      </c>
      <c r="D17" s="14" t="str">
        <f t="shared" si="2"/>
        <v>quarta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5</v>
      </c>
      <c r="B18" s="3">
        <f t="shared" si="1"/>
        <v>1</v>
      </c>
      <c r="C18" s="31">
        <v>43874</v>
      </c>
      <c r="D18" s="14" t="str">
        <f t="shared" si="2"/>
        <v>quinta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6</v>
      </c>
      <c r="B19" s="3">
        <v>1</v>
      </c>
      <c r="C19" s="31">
        <v>43875</v>
      </c>
      <c r="D19" s="14" t="str">
        <f t="shared" si="2"/>
        <v>sexta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7</v>
      </c>
      <c r="B20" s="3">
        <f t="shared" si="1"/>
        <v>0</v>
      </c>
      <c r="C20" s="31">
        <v>43876</v>
      </c>
      <c r="D20" s="14" t="str">
        <f t="shared" si="2"/>
        <v>sábado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29"/>
      <c r="O20" s="42"/>
      <c r="P20" s="29"/>
    </row>
    <row r="21" spans="1:16" ht="15" customHeight="1">
      <c r="A21" s="3">
        <f t="shared" si="0"/>
        <v>1</v>
      </c>
      <c r="B21" s="3">
        <f t="shared" si="1"/>
        <v>0</v>
      </c>
      <c r="C21" s="31">
        <v>43877</v>
      </c>
      <c r="D21" s="14" t="str">
        <f t="shared" si="2"/>
        <v>domingo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29"/>
      <c r="O21" s="42"/>
      <c r="P21" s="29"/>
    </row>
    <row r="22" spans="1:16" ht="15" customHeight="1">
      <c r="A22" s="3">
        <f t="shared" si="0"/>
        <v>2</v>
      </c>
      <c r="B22" s="3">
        <f t="shared" si="1"/>
        <v>1</v>
      </c>
      <c r="C22" s="31">
        <v>43878</v>
      </c>
      <c r="D22" s="14" t="str">
        <f t="shared" si="2"/>
        <v>segunda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3</v>
      </c>
      <c r="B23" s="3">
        <f t="shared" si="1"/>
        <v>1</v>
      </c>
      <c r="C23" s="31">
        <v>43879</v>
      </c>
      <c r="D23" s="14" t="str">
        <f t="shared" si="2"/>
        <v>terça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4</v>
      </c>
      <c r="B24" s="3">
        <f t="shared" si="1"/>
        <v>1</v>
      </c>
      <c r="C24" s="31">
        <v>43880</v>
      </c>
      <c r="D24" s="14" t="str">
        <f t="shared" si="2"/>
        <v>quarta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5</v>
      </c>
      <c r="B25" s="3">
        <f t="shared" si="1"/>
        <v>1</v>
      </c>
      <c r="C25" s="31">
        <v>43881</v>
      </c>
      <c r="D25" s="14" t="str">
        <f t="shared" si="2"/>
        <v>quinta</v>
      </c>
      <c r="E25" s="1">
        <f aca="true" t="shared" si="7" ref="E25:H34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6</v>
      </c>
      <c r="B26" s="3">
        <f t="shared" si="1"/>
        <v>1</v>
      </c>
      <c r="C26" s="31">
        <v>43882</v>
      </c>
      <c r="D26" s="14" t="str">
        <f t="shared" si="2"/>
        <v>sexta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7</v>
      </c>
      <c r="B27" s="3">
        <f t="shared" si="1"/>
        <v>0</v>
      </c>
      <c r="C27" s="31">
        <v>43883</v>
      </c>
      <c r="D27" s="14" t="str">
        <f t="shared" si="2"/>
        <v>sábado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29"/>
      <c r="O27" s="42"/>
      <c r="P27" s="29"/>
    </row>
    <row r="28" spans="1:16" ht="15" customHeight="1">
      <c r="A28" s="3">
        <f t="shared" si="0"/>
        <v>1</v>
      </c>
      <c r="B28" s="3">
        <f t="shared" si="1"/>
        <v>0</v>
      </c>
      <c r="C28" s="31">
        <v>43884</v>
      </c>
      <c r="D28" s="14" t="str">
        <f t="shared" si="2"/>
        <v>domingo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29"/>
      <c r="O28" s="42"/>
      <c r="P28" s="29"/>
    </row>
    <row r="29" spans="1:16" ht="15" customHeight="1">
      <c r="A29" s="3">
        <f t="shared" si="0"/>
        <v>2</v>
      </c>
      <c r="B29" s="3">
        <f t="shared" si="1"/>
        <v>1</v>
      </c>
      <c r="C29" s="31">
        <v>43885</v>
      </c>
      <c r="D29" s="14" t="str">
        <f t="shared" si="2"/>
        <v>segunda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3</v>
      </c>
      <c r="B30" s="3">
        <f t="shared" si="1"/>
        <v>1</v>
      </c>
      <c r="C30" s="31">
        <v>43886</v>
      </c>
      <c r="D30" s="14" t="str">
        <f t="shared" si="2"/>
        <v>terça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4</v>
      </c>
      <c r="B31" s="3">
        <f t="shared" si="1"/>
        <v>1</v>
      </c>
      <c r="C31" s="31">
        <v>43887</v>
      </c>
      <c r="D31" s="14" t="str">
        <f t="shared" si="2"/>
        <v>quarta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5</v>
      </c>
      <c r="B32" s="3">
        <f t="shared" si="1"/>
        <v>1</v>
      </c>
      <c r="C32" s="31">
        <v>43888</v>
      </c>
      <c r="D32" s="14" t="str">
        <f t="shared" si="2"/>
        <v>quinta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6</v>
      </c>
      <c r="B33" s="3">
        <f t="shared" si="1"/>
        <v>1</v>
      </c>
      <c r="C33" s="31">
        <v>43889</v>
      </c>
      <c r="D33" s="14" t="str">
        <f t="shared" si="2"/>
        <v>sexta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7</v>
      </c>
      <c r="B34" s="3">
        <f t="shared" si="1"/>
        <v>0</v>
      </c>
      <c r="C34" s="31">
        <v>43890</v>
      </c>
      <c r="D34" s="14" t="str">
        <f t="shared" si="2"/>
        <v>sábado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29"/>
      <c r="O34" s="42"/>
      <c r="P34" s="29"/>
    </row>
    <row r="35" spans="1:17" s="36" customFormat="1" ht="22.5" customHeight="1">
      <c r="A35" s="32"/>
      <c r="B35" s="32" t="e">
        <f>#REF!*#REF!</f>
        <v>#REF!</v>
      </c>
      <c r="C35" s="32"/>
      <c r="D35" s="32"/>
      <c r="E35" s="33"/>
      <c r="F35" s="33"/>
      <c r="G35" s="33"/>
      <c r="H35" s="33"/>
      <c r="I35" s="33"/>
      <c r="J35" s="34" t="e">
        <f>#REF!*24</f>
        <v>#REF!</v>
      </c>
      <c r="K35" s="34"/>
      <c r="L35" s="34"/>
      <c r="M35" s="32"/>
      <c r="N35" s="35"/>
      <c r="O35" s="32"/>
      <c r="P35" s="32"/>
      <c r="Q35" s="32"/>
    </row>
    <row r="36" spans="2:16" ht="22.5" customHeight="1">
      <c r="B36" s="11"/>
      <c r="C36" s="37" t="s">
        <v>52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  <row r="37" spans="2:16" ht="22.5" customHeight="1">
      <c r="B37" s="11"/>
      <c r="C37" s="37" t="s">
        <v>53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</sheetData>
  <sheetProtection/>
  <mergeCells count="9">
    <mergeCell ref="O5:O34"/>
    <mergeCell ref="C36:P36"/>
    <mergeCell ref="C37:P37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4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D5" sqref="D5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55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43891</v>
      </c>
      <c r="O3" s="4" t="s">
        <v>6</v>
      </c>
      <c r="P3" s="6">
        <f>C36</f>
        <v>43921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1</v>
      </c>
      <c r="B6" s="3">
        <f aca="true" t="shared" si="1" ref="B6:B35">IF(I6&lt;&gt;"-",1,0)</f>
        <v>0</v>
      </c>
      <c r="C6" s="31">
        <v>43891</v>
      </c>
      <c r="D6" s="14" t="str">
        <f aca="true" t="shared" si="2" ref="D6:D36">IF(A6=1,"domingo",IF(A6=2,"segunda",IF(A6=3,"terça",IF(A6=4,"quarta",IF(A6=5,"quinta",IF(A6=6,"sexta",IF(A6=7,"sábado",0)))))))</f>
        <v>domingo</v>
      </c>
      <c r="E6" s="1" t="str">
        <f aca="true" t="shared" si="3" ref="E6:H24">IF($D6="sábado","-",IF($D6="domingo","-",0))</f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>IF(D6="sábado","-",IF(D6="domingo","-",(F6-E6+H6-G6)))</f>
        <v>-</v>
      </c>
      <c r="J6" s="10" t="str">
        <f aca="true" t="shared" si="4" ref="J6:J35">IF(I6="-"," ",(8/24))</f>
        <v> </v>
      </c>
      <c r="K6" s="10" t="str">
        <f aca="true" t="shared" si="5" ref="K6:K35">IF(B6=0," ",8)</f>
        <v> </v>
      </c>
      <c r="L6" s="10"/>
      <c r="M6" s="10"/>
      <c r="N6" s="29"/>
      <c r="O6" s="42"/>
      <c r="P6" s="29"/>
    </row>
    <row r="7" spans="1:16" ht="15" customHeight="1">
      <c r="A7" s="3">
        <f t="shared" si="0"/>
        <v>2</v>
      </c>
      <c r="B7" s="3">
        <f t="shared" si="1"/>
        <v>1</v>
      </c>
      <c r="C7" s="31">
        <v>43892</v>
      </c>
      <c r="D7" s="14" t="str">
        <f t="shared" si="2"/>
        <v>segunda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6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3</v>
      </c>
      <c r="B8" s="3">
        <f t="shared" si="1"/>
        <v>1</v>
      </c>
      <c r="C8" s="31">
        <v>43893</v>
      </c>
      <c r="D8" s="14" t="str">
        <f t="shared" si="2"/>
        <v>terça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4</v>
      </c>
      <c r="B9" s="3">
        <f t="shared" si="1"/>
        <v>1</v>
      </c>
      <c r="C9" s="31">
        <v>43894</v>
      </c>
      <c r="D9" s="14" t="str">
        <f t="shared" si="2"/>
        <v>quarta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5</v>
      </c>
      <c r="B10" s="3">
        <f t="shared" si="1"/>
        <v>1</v>
      </c>
      <c r="C10" s="31">
        <v>43895</v>
      </c>
      <c r="D10" s="14" t="str">
        <f t="shared" si="2"/>
        <v>quinta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6</v>
      </c>
      <c r="B11" s="3">
        <f t="shared" si="1"/>
        <v>1</v>
      </c>
      <c r="C11" s="31">
        <v>43896</v>
      </c>
      <c r="D11" s="14" t="str">
        <f t="shared" si="2"/>
        <v>sexta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7</v>
      </c>
      <c r="B12" s="3">
        <f t="shared" si="1"/>
        <v>0</v>
      </c>
      <c r="C12" s="31">
        <v>43897</v>
      </c>
      <c r="D12" s="14" t="str">
        <f t="shared" si="2"/>
        <v>sábado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29"/>
      <c r="O12" s="42"/>
      <c r="P12" s="29"/>
    </row>
    <row r="13" spans="1:16" ht="15" customHeight="1">
      <c r="A13" s="3">
        <f t="shared" si="0"/>
        <v>1</v>
      </c>
      <c r="B13" s="3">
        <f t="shared" si="1"/>
        <v>0</v>
      </c>
      <c r="C13" s="31">
        <v>43898</v>
      </c>
      <c r="D13" s="14" t="str">
        <f t="shared" si="2"/>
        <v>domingo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29"/>
      <c r="O13" s="42"/>
      <c r="P13" s="29"/>
    </row>
    <row r="14" spans="1:16" ht="15" customHeight="1">
      <c r="A14" s="3">
        <f t="shared" si="0"/>
        <v>2</v>
      </c>
      <c r="B14" s="3">
        <f t="shared" si="1"/>
        <v>1</v>
      </c>
      <c r="C14" s="31">
        <v>43899</v>
      </c>
      <c r="D14" s="14" t="str">
        <f t="shared" si="2"/>
        <v>segunda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3</v>
      </c>
      <c r="B15" s="3">
        <f t="shared" si="1"/>
        <v>1</v>
      </c>
      <c r="C15" s="31">
        <v>43900</v>
      </c>
      <c r="D15" s="14" t="str">
        <f t="shared" si="2"/>
        <v>terça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4</v>
      </c>
      <c r="B16" s="3">
        <f t="shared" si="1"/>
        <v>1</v>
      </c>
      <c r="C16" s="31">
        <v>43901</v>
      </c>
      <c r="D16" s="14" t="str">
        <f t="shared" si="2"/>
        <v>quarta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5</v>
      </c>
      <c r="B17" s="3">
        <f t="shared" si="1"/>
        <v>1</v>
      </c>
      <c r="C17" s="31">
        <v>43902</v>
      </c>
      <c r="D17" s="14" t="str">
        <f t="shared" si="2"/>
        <v>quinta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6</v>
      </c>
      <c r="B18" s="3">
        <f t="shared" si="1"/>
        <v>1</v>
      </c>
      <c r="C18" s="31">
        <v>43903</v>
      </c>
      <c r="D18" s="14" t="str">
        <f t="shared" si="2"/>
        <v>sexta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7</v>
      </c>
      <c r="B19" s="3">
        <v>1</v>
      </c>
      <c r="C19" s="31">
        <v>43904</v>
      </c>
      <c r="D19" s="14" t="str">
        <f t="shared" si="2"/>
        <v>sábado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1</v>
      </c>
      <c r="B20" s="3">
        <f t="shared" si="1"/>
        <v>0</v>
      </c>
      <c r="C20" s="31">
        <v>43905</v>
      </c>
      <c r="D20" s="14" t="str">
        <f t="shared" si="2"/>
        <v>domingo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29"/>
      <c r="O20" s="42"/>
      <c r="P20" s="29"/>
    </row>
    <row r="21" spans="1:16" ht="15" customHeight="1">
      <c r="A21" s="3">
        <f t="shared" si="0"/>
        <v>2</v>
      </c>
      <c r="B21" s="3">
        <f t="shared" si="1"/>
        <v>1</v>
      </c>
      <c r="C21" s="31">
        <v>43906</v>
      </c>
      <c r="D21" s="14" t="str">
        <f t="shared" si="2"/>
        <v>segunda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3</v>
      </c>
      <c r="B22" s="3">
        <f t="shared" si="1"/>
        <v>1</v>
      </c>
      <c r="C22" s="31">
        <v>43907</v>
      </c>
      <c r="D22" s="14" t="str">
        <f t="shared" si="2"/>
        <v>terça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4</v>
      </c>
      <c r="B23" s="3">
        <f t="shared" si="1"/>
        <v>1</v>
      </c>
      <c r="C23" s="31">
        <v>43908</v>
      </c>
      <c r="D23" s="14" t="str">
        <f t="shared" si="2"/>
        <v>quarta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5</v>
      </c>
      <c r="B24" s="3">
        <f t="shared" si="1"/>
        <v>1</v>
      </c>
      <c r="C24" s="31">
        <v>43909</v>
      </c>
      <c r="D24" s="14" t="str">
        <f t="shared" si="2"/>
        <v>quinta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6</v>
      </c>
      <c r="B25" s="3">
        <f t="shared" si="1"/>
        <v>1</v>
      </c>
      <c r="C25" s="31">
        <v>43910</v>
      </c>
      <c r="D25" s="14" t="str">
        <f t="shared" si="2"/>
        <v>sexta</v>
      </c>
      <c r="E25" s="1">
        <f aca="true" t="shared" si="7" ref="E25:H36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7</v>
      </c>
      <c r="B26" s="3">
        <f t="shared" si="1"/>
        <v>0</v>
      </c>
      <c r="C26" s="31">
        <v>43911</v>
      </c>
      <c r="D26" s="14" t="str">
        <f t="shared" si="2"/>
        <v>sábado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29"/>
      <c r="O26" s="42"/>
      <c r="P26" s="29"/>
    </row>
    <row r="27" spans="1:16" ht="15" customHeight="1">
      <c r="A27" s="3">
        <f t="shared" si="0"/>
        <v>1</v>
      </c>
      <c r="B27" s="3">
        <f t="shared" si="1"/>
        <v>0</v>
      </c>
      <c r="C27" s="31">
        <v>43912</v>
      </c>
      <c r="D27" s="14" t="str">
        <f t="shared" si="2"/>
        <v>domingo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29"/>
      <c r="O27" s="42"/>
      <c r="P27" s="29"/>
    </row>
    <row r="28" spans="1:16" ht="15" customHeight="1">
      <c r="A28" s="3">
        <f t="shared" si="0"/>
        <v>2</v>
      </c>
      <c r="B28" s="3">
        <f t="shared" si="1"/>
        <v>1</v>
      </c>
      <c r="C28" s="31">
        <v>43913</v>
      </c>
      <c r="D28" s="14" t="str">
        <f t="shared" si="2"/>
        <v>segunda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3</v>
      </c>
      <c r="B29" s="3">
        <f t="shared" si="1"/>
        <v>1</v>
      </c>
      <c r="C29" s="31">
        <v>43914</v>
      </c>
      <c r="D29" s="14" t="str">
        <f t="shared" si="2"/>
        <v>terça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4</v>
      </c>
      <c r="B30" s="3">
        <f t="shared" si="1"/>
        <v>1</v>
      </c>
      <c r="C30" s="31">
        <v>43915</v>
      </c>
      <c r="D30" s="14" t="str">
        <f t="shared" si="2"/>
        <v>quarta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5</v>
      </c>
      <c r="B31" s="3">
        <f t="shared" si="1"/>
        <v>1</v>
      </c>
      <c r="C31" s="31">
        <v>43916</v>
      </c>
      <c r="D31" s="14" t="str">
        <f t="shared" si="2"/>
        <v>quinta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6</v>
      </c>
      <c r="B32" s="3">
        <f t="shared" si="1"/>
        <v>1</v>
      </c>
      <c r="C32" s="31">
        <v>43917</v>
      </c>
      <c r="D32" s="14" t="str">
        <f t="shared" si="2"/>
        <v>sexta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7</v>
      </c>
      <c r="B33" s="3">
        <f t="shared" si="1"/>
        <v>0</v>
      </c>
      <c r="C33" s="31">
        <v>43918</v>
      </c>
      <c r="D33" s="14" t="str">
        <f t="shared" si="2"/>
        <v>sábado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29"/>
      <c r="O33" s="42"/>
      <c r="P33" s="29"/>
    </row>
    <row r="34" spans="1:16" ht="15" customHeight="1">
      <c r="A34" s="3">
        <f t="shared" si="0"/>
        <v>1</v>
      </c>
      <c r="B34" s="3">
        <f t="shared" si="1"/>
        <v>0</v>
      </c>
      <c r="C34" s="31">
        <v>43919</v>
      </c>
      <c r="D34" s="14" t="str">
        <f t="shared" si="2"/>
        <v>domingo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29"/>
      <c r="O34" s="42"/>
      <c r="P34" s="29"/>
    </row>
    <row r="35" spans="1:16" ht="15" customHeight="1">
      <c r="A35" s="3">
        <f t="shared" si="0"/>
        <v>2</v>
      </c>
      <c r="B35" s="3">
        <f t="shared" si="1"/>
        <v>1</v>
      </c>
      <c r="C35" s="31">
        <v>43920</v>
      </c>
      <c r="D35" s="14" t="str">
        <f t="shared" si="2"/>
        <v>segunda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15" customFormat="1" ht="15" customHeight="1">
      <c r="A36" s="3">
        <f t="shared" si="0"/>
        <v>3</v>
      </c>
      <c r="B36" s="3">
        <v>0</v>
      </c>
      <c r="C36" s="31">
        <v>43921</v>
      </c>
      <c r="D36" s="14" t="str">
        <f t="shared" si="2"/>
        <v>terça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2">
        <f t="shared" si="6"/>
        <v>0</v>
      </c>
      <c r="J36" s="10"/>
      <c r="K36" s="10"/>
      <c r="L36" s="10"/>
      <c r="M36" s="10"/>
      <c r="N36" s="29"/>
      <c r="O36" s="42"/>
      <c r="P36" s="29"/>
      <c r="Q36" s="3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O5:O36"/>
    <mergeCell ref="C38:P38"/>
    <mergeCell ref="C39:P39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C2" sqref="C2:P2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57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43922</v>
      </c>
      <c r="O3" s="4" t="s">
        <v>6</v>
      </c>
      <c r="P3" s="6">
        <f>C35</f>
        <v>43951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5">WEEKDAY(C6)</f>
        <v>4</v>
      </c>
      <c r="B6" s="3">
        <f aca="true" t="shared" si="1" ref="B6:B35">IF(I6&lt;&gt;"-",1,0)</f>
        <v>1</v>
      </c>
      <c r="C6" s="31">
        <v>43922</v>
      </c>
      <c r="D6" s="14" t="str">
        <f aca="true" t="shared" si="2" ref="D6:D35">IF(A6=1,"domingo",IF(A6=2,"segunda",IF(A6=3,"terça",IF(A6=4,"quarta",IF(A6=5,"quinta",IF(A6=6,"sexta",IF(A6=7,"sábado",0)))))))</f>
        <v>quarta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5</v>
      </c>
      <c r="B7" s="3">
        <f t="shared" si="1"/>
        <v>1</v>
      </c>
      <c r="C7" s="31">
        <v>43923</v>
      </c>
      <c r="D7" s="14" t="str">
        <f t="shared" si="2"/>
        <v>quinta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5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6</v>
      </c>
      <c r="B8" s="3">
        <f t="shared" si="1"/>
        <v>1</v>
      </c>
      <c r="C8" s="31">
        <v>43924</v>
      </c>
      <c r="D8" s="14" t="str">
        <f t="shared" si="2"/>
        <v>sexta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7</v>
      </c>
      <c r="B9" s="3">
        <f t="shared" si="1"/>
        <v>0</v>
      </c>
      <c r="C9" s="31">
        <v>43925</v>
      </c>
      <c r="D9" s="14" t="str">
        <f t="shared" si="2"/>
        <v>sábado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29"/>
      <c r="O9" s="42"/>
      <c r="P9" s="29"/>
    </row>
    <row r="10" spans="1:17" ht="15" customHeight="1">
      <c r="A10" s="3">
        <f t="shared" si="0"/>
        <v>1</v>
      </c>
      <c r="B10" s="3">
        <f t="shared" si="1"/>
        <v>0</v>
      </c>
      <c r="C10" s="31">
        <v>43926</v>
      </c>
      <c r="D10" s="14" t="str">
        <f t="shared" si="2"/>
        <v>domingo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2</v>
      </c>
      <c r="B11" s="3">
        <f t="shared" si="1"/>
        <v>1</v>
      </c>
      <c r="C11" s="31">
        <v>43927</v>
      </c>
      <c r="D11" s="14" t="str">
        <f t="shared" si="2"/>
        <v>segunda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3</v>
      </c>
      <c r="B12" s="3">
        <f t="shared" si="1"/>
        <v>1</v>
      </c>
      <c r="C12" s="31">
        <v>43928</v>
      </c>
      <c r="D12" s="14" t="str">
        <f t="shared" si="2"/>
        <v>terça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4</v>
      </c>
      <c r="B13" s="3">
        <f t="shared" si="1"/>
        <v>1</v>
      </c>
      <c r="C13" s="31">
        <v>43929</v>
      </c>
      <c r="D13" s="14" t="str">
        <f t="shared" si="2"/>
        <v>quarta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5</v>
      </c>
      <c r="B14" s="3">
        <f t="shared" si="1"/>
        <v>1</v>
      </c>
      <c r="C14" s="31">
        <v>43930</v>
      </c>
      <c r="D14" s="14" t="str">
        <f t="shared" si="2"/>
        <v>quinta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6</v>
      </c>
      <c r="B15" s="3">
        <f t="shared" si="1"/>
        <v>1</v>
      </c>
      <c r="C15" s="31">
        <v>43931</v>
      </c>
      <c r="D15" s="14" t="str">
        <f t="shared" si="2"/>
        <v>sexta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7</v>
      </c>
      <c r="B16" s="3">
        <f t="shared" si="1"/>
        <v>0</v>
      </c>
      <c r="C16" s="31">
        <v>43932</v>
      </c>
      <c r="D16" s="14" t="str">
        <f t="shared" si="2"/>
        <v>sábado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1</v>
      </c>
      <c r="B17" s="3">
        <f t="shared" si="1"/>
        <v>0</v>
      </c>
      <c r="C17" s="31">
        <v>43933</v>
      </c>
      <c r="D17" s="14" t="str">
        <f t="shared" si="2"/>
        <v>domingo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29"/>
      <c r="O17" s="42"/>
      <c r="P17" s="29"/>
    </row>
    <row r="18" spans="1:16" ht="15" customHeight="1">
      <c r="A18" s="3">
        <f t="shared" si="0"/>
        <v>2</v>
      </c>
      <c r="B18" s="3">
        <f t="shared" si="1"/>
        <v>1</v>
      </c>
      <c r="C18" s="31">
        <v>43934</v>
      </c>
      <c r="D18" s="14" t="str">
        <f t="shared" si="2"/>
        <v>segunda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3</v>
      </c>
      <c r="B19" s="3">
        <v>1</v>
      </c>
      <c r="C19" s="31">
        <v>43935</v>
      </c>
      <c r="D19" s="14" t="str">
        <f t="shared" si="2"/>
        <v>terça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4</v>
      </c>
      <c r="B20" s="3">
        <f t="shared" si="1"/>
        <v>1</v>
      </c>
      <c r="C20" s="31">
        <v>43936</v>
      </c>
      <c r="D20" s="14" t="str">
        <f t="shared" si="2"/>
        <v>quarta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5</v>
      </c>
      <c r="B21" s="3">
        <f t="shared" si="1"/>
        <v>1</v>
      </c>
      <c r="C21" s="31">
        <v>43937</v>
      </c>
      <c r="D21" s="14" t="str">
        <f t="shared" si="2"/>
        <v>quinta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6</v>
      </c>
      <c r="B22" s="3">
        <f t="shared" si="1"/>
        <v>1</v>
      </c>
      <c r="C22" s="31">
        <v>43938</v>
      </c>
      <c r="D22" s="14" t="str">
        <f t="shared" si="2"/>
        <v>sexta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7</v>
      </c>
      <c r="B23" s="3">
        <f t="shared" si="1"/>
        <v>0</v>
      </c>
      <c r="C23" s="31">
        <v>43939</v>
      </c>
      <c r="D23" s="14" t="str">
        <f t="shared" si="2"/>
        <v>sábado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29"/>
      <c r="O23" s="42"/>
      <c r="P23" s="29"/>
    </row>
    <row r="24" spans="1:16" ht="15" customHeight="1">
      <c r="A24" s="3">
        <f t="shared" si="0"/>
        <v>1</v>
      </c>
      <c r="B24" s="3">
        <f t="shared" si="1"/>
        <v>0</v>
      </c>
      <c r="C24" s="31">
        <v>43940</v>
      </c>
      <c r="D24" s="14" t="str">
        <f t="shared" si="2"/>
        <v>domingo</v>
      </c>
      <c r="E24" s="1" t="str">
        <f t="shared" si="3"/>
        <v>-</v>
      </c>
      <c r="F24" s="1" t="str">
        <f t="shared" si="3"/>
        <v>-</v>
      </c>
      <c r="G24" s="1" t="str">
        <f t="shared" si="3"/>
        <v>-</v>
      </c>
      <c r="H24" s="1" t="str">
        <f t="shared" si="3"/>
        <v>-</v>
      </c>
      <c r="I24" s="2" t="str">
        <f t="shared" si="6"/>
        <v>-</v>
      </c>
      <c r="J24" s="10" t="str">
        <f>IF(I24="-"," ",(8/24))</f>
        <v> </v>
      </c>
      <c r="K24" s="10" t="str">
        <f>IF(B24=0," ",8)</f>
        <v> </v>
      </c>
      <c r="L24" s="10"/>
      <c r="M24" s="10"/>
      <c r="N24" s="29"/>
      <c r="O24" s="42"/>
      <c r="P24" s="29"/>
    </row>
    <row r="25" spans="1:16" ht="15" customHeight="1">
      <c r="A25" s="3">
        <f t="shared" si="0"/>
        <v>2</v>
      </c>
      <c r="B25" s="3">
        <f t="shared" si="1"/>
        <v>1</v>
      </c>
      <c r="C25" s="31">
        <v>43941</v>
      </c>
      <c r="D25" s="14" t="str">
        <f t="shared" si="2"/>
        <v>segunda</v>
      </c>
      <c r="E25" s="1">
        <f aca="true" t="shared" si="7" ref="E25:H35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3</v>
      </c>
      <c r="B26" s="3">
        <f t="shared" si="1"/>
        <v>1</v>
      </c>
      <c r="C26" s="31">
        <v>43942</v>
      </c>
      <c r="D26" s="14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4</v>
      </c>
      <c r="B27" s="3">
        <f t="shared" si="1"/>
        <v>1</v>
      </c>
      <c r="C27" s="31">
        <v>43943</v>
      </c>
      <c r="D27" s="14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5</v>
      </c>
      <c r="B28" s="3">
        <f t="shared" si="1"/>
        <v>1</v>
      </c>
      <c r="C28" s="31">
        <v>43944</v>
      </c>
      <c r="D28" s="14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6</v>
      </c>
      <c r="B29" s="3">
        <f t="shared" si="1"/>
        <v>1</v>
      </c>
      <c r="C29" s="31">
        <v>43945</v>
      </c>
      <c r="D29" s="14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7</v>
      </c>
      <c r="B30" s="3">
        <f t="shared" si="1"/>
        <v>0</v>
      </c>
      <c r="C30" s="31">
        <v>43946</v>
      </c>
      <c r="D30" s="14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29"/>
      <c r="O30" s="42"/>
      <c r="P30" s="29"/>
    </row>
    <row r="31" spans="1:16" ht="15" customHeight="1">
      <c r="A31" s="3">
        <f t="shared" si="0"/>
        <v>1</v>
      </c>
      <c r="B31" s="3">
        <f t="shared" si="1"/>
        <v>0</v>
      </c>
      <c r="C31" s="31">
        <v>43947</v>
      </c>
      <c r="D31" s="14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29"/>
      <c r="O31" s="42"/>
      <c r="P31" s="29"/>
    </row>
    <row r="32" spans="1:16" ht="15" customHeight="1">
      <c r="A32" s="3">
        <f t="shared" si="0"/>
        <v>2</v>
      </c>
      <c r="B32" s="3">
        <f t="shared" si="1"/>
        <v>1</v>
      </c>
      <c r="C32" s="31">
        <v>43948</v>
      </c>
      <c r="D32" s="14" t="str">
        <f t="shared" si="2"/>
        <v>segunda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3</v>
      </c>
      <c r="B33" s="3">
        <f t="shared" si="1"/>
        <v>1</v>
      </c>
      <c r="C33" s="31">
        <v>43949</v>
      </c>
      <c r="D33" s="14" t="str">
        <f t="shared" si="2"/>
        <v>terça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4</v>
      </c>
      <c r="B34" s="3">
        <f t="shared" si="1"/>
        <v>1</v>
      </c>
      <c r="C34" s="31">
        <v>43950</v>
      </c>
      <c r="D34" s="14" t="str">
        <f t="shared" si="2"/>
        <v>quarta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5</v>
      </c>
      <c r="B35" s="3">
        <f t="shared" si="1"/>
        <v>1</v>
      </c>
      <c r="C35" s="31">
        <v>43951</v>
      </c>
      <c r="D35" s="14" t="str">
        <f t="shared" si="2"/>
        <v>quinta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36" customFormat="1" ht="22.5" customHeight="1">
      <c r="A36" s="32"/>
      <c r="B36" s="32" t="e">
        <f>#REF!*#REF!</f>
        <v>#REF!</v>
      </c>
      <c r="C36" s="32"/>
      <c r="D36" s="32"/>
      <c r="E36" s="33"/>
      <c r="F36" s="33"/>
      <c r="G36" s="33"/>
      <c r="H36" s="33"/>
      <c r="I36" s="33"/>
      <c r="J36" s="34" t="e">
        <f>#REF!*24</f>
        <v>#REF!</v>
      </c>
      <c r="K36" s="34"/>
      <c r="L36" s="34"/>
      <c r="M36" s="32"/>
      <c r="N36" s="35"/>
      <c r="O36" s="32"/>
      <c r="P36" s="32"/>
      <c r="Q36" s="32"/>
    </row>
    <row r="37" spans="2:16" ht="22.5" customHeight="1">
      <c r="B37" s="11"/>
      <c r="C37" s="37" t="s">
        <v>52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2.5" customHeight="1">
      <c r="B38" s="11"/>
      <c r="C38" s="37" t="s">
        <v>53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9">
    <mergeCell ref="O5:O35"/>
    <mergeCell ref="C37:P37"/>
    <mergeCell ref="C38:P38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5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C6" sqref="C6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58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43952</v>
      </c>
      <c r="O3" s="4" t="s">
        <v>6</v>
      </c>
      <c r="P3" s="6">
        <f>C36</f>
        <v>43982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6</v>
      </c>
      <c r="B6" s="3">
        <f aca="true" t="shared" si="1" ref="B6:B35">IF(I6&lt;&gt;"-",1,0)</f>
        <v>1</v>
      </c>
      <c r="C6" s="31">
        <v>43952</v>
      </c>
      <c r="D6" s="14" t="str">
        <f aca="true" t="shared" si="2" ref="D6:D36">IF(A6=1,"domingo",IF(A6=2,"segunda",IF(A6=3,"terça",IF(A6=4,"quarta",IF(A6=5,"quinta",IF(A6=6,"sexta",IF(A6=7,"sábado",0)))))))</f>
        <v>sexta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7</v>
      </c>
      <c r="B7" s="3">
        <f t="shared" si="1"/>
        <v>0</v>
      </c>
      <c r="C7" s="31">
        <v>43953</v>
      </c>
      <c r="D7" s="14" t="str">
        <f t="shared" si="2"/>
        <v>sábado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aca="true" t="shared" si="6" ref="I7:I36">IF(D7="sábado","-",IF(D7="domingo","-",(F7-E7+H7-G7)))</f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29"/>
      <c r="O7" s="42"/>
      <c r="P7" s="29"/>
    </row>
    <row r="8" spans="1:16" ht="15" customHeight="1">
      <c r="A8" s="3">
        <f t="shared" si="0"/>
        <v>1</v>
      </c>
      <c r="B8" s="3">
        <f t="shared" si="1"/>
        <v>0</v>
      </c>
      <c r="C8" s="31">
        <v>43954</v>
      </c>
      <c r="D8" s="14" t="str">
        <f t="shared" si="2"/>
        <v>domingo</v>
      </c>
      <c r="E8" s="1" t="str">
        <f t="shared" si="3"/>
        <v>-</v>
      </c>
      <c r="F8" s="1" t="str">
        <f t="shared" si="3"/>
        <v>-</v>
      </c>
      <c r="G8" s="1" t="str">
        <f t="shared" si="3"/>
        <v>-</v>
      </c>
      <c r="H8" s="1" t="str">
        <f t="shared" si="3"/>
        <v>-</v>
      </c>
      <c r="I8" s="2" t="str">
        <f t="shared" si="6"/>
        <v>-</v>
      </c>
      <c r="J8" s="10" t="str">
        <f t="shared" si="4"/>
        <v> </v>
      </c>
      <c r="K8" s="10" t="str">
        <f t="shared" si="5"/>
        <v> </v>
      </c>
      <c r="L8" s="10"/>
      <c r="M8" s="10"/>
      <c r="N8" s="29"/>
      <c r="O8" s="42"/>
      <c r="P8" s="29"/>
    </row>
    <row r="9" spans="1:16" ht="15" customHeight="1">
      <c r="A9" s="3">
        <f t="shared" si="0"/>
        <v>2</v>
      </c>
      <c r="B9" s="3">
        <f t="shared" si="1"/>
        <v>1</v>
      </c>
      <c r="C9" s="31">
        <v>43955</v>
      </c>
      <c r="D9" s="14" t="str">
        <f t="shared" si="2"/>
        <v>segunda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3</v>
      </c>
      <c r="B10" s="3">
        <f t="shared" si="1"/>
        <v>1</v>
      </c>
      <c r="C10" s="31">
        <v>43956</v>
      </c>
      <c r="D10" s="14" t="str">
        <f t="shared" si="2"/>
        <v>terça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4</v>
      </c>
      <c r="B11" s="3">
        <f t="shared" si="1"/>
        <v>1</v>
      </c>
      <c r="C11" s="31">
        <v>43957</v>
      </c>
      <c r="D11" s="14" t="str">
        <f t="shared" si="2"/>
        <v>quarta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5</v>
      </c>
      <c r="B12" s="3">
        <f t="shared" si="1"/>
        <v>1</v>
      </c>
      <c r="C12" s="31">
        <v>43958</v>
      </c>
      <c r="D12" s="14" t="str">
        <f t="shared" si="2"/>
        <v>quinta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6</v>
      </c>
      <c r="B13" s="3">
        <f t="shared" si="1"/>
        <v>1</v>
      </c>
      <c r="C13" s="31">
        <v>43959</v>
      </c>
      <c r="D13" s="14" t="str">
        <f t="shared" si="2"/>
        <v>sexta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7</v>
      </c>
      <c r="B14" s="3">
        <f t="shared" si="1"/>
        <v>0</v>
      </c>
      <c r="C14" s="31">
        <v>43960</v>
      </c>
      <c r="D14" s="14" t="str">
        <f t="shared" si="2"/>
        <v>sábado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29"/>
      <c r="O14" s="42"/>
      <c r="P14" s="29"/>
    </row>
    <row r="15" spans="1:16" ht="15" customHeight="1">
      <c r="A15" s="3">
        <f t="shared" si="0"/>
        <v>1</v>
      </c>
      <c r="B15" s="3">
        <f t="shared" si="1"/>
        <v>0</v>
      </c>
      <c r="C15" s="31">
        <v>43961</v>
      </c>
      <c r="D15" s="14" t="str">
        <f t="shared" si="2"/>
        <v>domingo</v>
      </c>
      <c r="E15" s="1" t="str">
        <f t="shared" si="3"/>
        <v>-</v>
      </c>
      <c r="F15" s="1" t="str">
        <f t="shared" si="3"/>
        <v>-</v>
      </c>
      <c r="G15" s="1" t="str">
        <f t="shared" si="3"/>
        <v>-</v>
      </c>
      <c r="H15" s="1" t="str">
        <f t="shared" si="3"/>
        <v>-</v>
      </c>
      <c r="I15" s="2" t="str">
        <f t="shared" si="6"/>
        <v>-</v>
      </c>
      <c r="J15" s="10" t="str">
        <f t="shared" si="4"/>
        <v> </v>
      </c>
      <c r="K15" s="10" t="str">
        <f t="shared" si="5"/>
        <v> </v>
      </c>
      <c r="L15" s="10"/>
      <c r="M15" s="10"/>
      <c r="N15" s="29"/>
      <c r="O15" s="42"/>
      <c r="P15" s="29"/>
    </row>
    <row r="16" spans="1:17" ht="15" customHeight="1">
      <c r="A16" s="3">
        <f t="shared" si="0"/>
        <v>2</v>
      </c>
      <c r="B16" s="3">
        <f t="shared" si="1"/>
        <v>1</v>
      </c>
      <c r="C16" s="31">
        <v>43962</v>
      </c>
      <c r="D16" s="14" t="str">
        <f t="shared" si="2"/>
        <v>segunda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3</v>
      </c>
      <c r="B17" s="3">
        <f t="shared" si="1"/>
        <v>1</v>
      </c>
      <c r="C17" s="31">
        <v>43963</v>
      </c>
      <c r="D17" s="14" t="str">
        <f t="shared" si="2"/>
        <v>terça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4</v>
      </c>
      <c r="B18" s="3">
        <f t="shared" si="1"/>
        <v>1</v>
      </c>
      <c r="C18" s="31">
        <v>43964</v>
      </c>
      <c r="D18" s="14" t="str">
        <f t="shared" si="2"/>
        <v>quarta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5</v>
      </c>
      <c r="B19" s="3">
        <v>1</v>
      </c>
      <c r="C19" s="31">
        <v>43965</v>
      </c>
      <c r="D19" s="14" t="str">
        <f t="shared" si="2"/>
        <v>quinta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6</v>
      </c>
      <c r="B20" s="3">
        <f t="shared" si="1"/>
        <v>1</v>
      </c>
      <c r="C20" s="31">
        <v>43966</v>
      </c>
      <c r="D20" s="14" t="str">
        <f t="shared" si="2"/>
        <v>sexta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7</v>
      </c>
      <c r="B21" s="3">
        <f t="shared" si="1"/>
        <v>0</v>
      </c>
      <c r="C21" s="31">
        <v>43967</v>
      </c>
      <c r="D21" s="14" t="str">
        <f t="shared" si="2"/>
        <v>sábado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29"/>
      <c r="O21" s="42"/>
      <c r="P21" s="29"/>
    </row>
    <row r="22" spans="1:16" ht="15" customHeight="1">
      <c r="A22" s="3">
        <f t="shared" si="0"/>
        <v>1</v>
      </c>
      <c r="B22" s="3">
        <f t="shared" si="1"/>
        <v>0</v>
      </c>
      <c r="C22" s="31">
        <v>43968</v>
      </c>
      <c r="D22" s="14" t="str">
        <f t="shared" si="2"/>
        <v>domingo</v>
      </c>
      <c r="E22" s="1" t="str">
        <f t="shared" si="3"/>
        <v>-</v>
      </c>
      <c r="F22" s="1" t="str">
        <f t="shared" si="3"/>
        <v>-</v>
      </c>
      <c r="G22" s="1" t="str">
        <f t="shared" si="3"/>
        <v>-</v>
      </c>
      <c r="H22" s="1" t="str">
        <f t="shared" si="3"/>
        <v>-</v>
      </c>
      <c r="I22" s="2" t="str">
        <f t="shared" si="6"/>
        <v>-</v>
      </c>
      <c r="J22" s="10" t="str">
        <f t="shared" si="4"/>
        <v> </v>
      </c>
      <c r="K22" s="10" t="str">
        <f t="shared" si="5"/>
        <v> </v>
      </c>
      <c r="L22" s="10"/>
      <c r="M22" s="10"/>
      <c r="N22" s="29"/>
      <c r="O22" s="42"/>
      <c r="P22" s="29"/>
    </row>
    <row r="23" spans="1:16" ht="15" customHeight="1">
      <c r="A23" s="3">
        <f t="shared" si="0"/>
        <v>2</v>
      </c>
      <c r="B23" s="3">
        <f t="shared" si="1"/>
        <v>1</v>
      </c>
      <c r="C23" s="31">
        <v>43969</v>
      </c>
      <c r="D23" s="14" t="str">
        <f t="shared" si="2"/>
        <v>segunda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3</v>
      </c>
      <c r="B24" s="3">
        <f t="shared" si="1"/>
        <v>1</v>
      </c>
      <c r="C24" s="31">
        <v>43970</v>
      </c>
      <c r="D24" s="14" t="str">
        <f t="shared" si="2"/>
        <v>terça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4</v>
      </c>
      <c r="B25" s="3">
        <f t="shared" si="1"/>
        <v>1</v>
      </c>
      <c r="C25" s="31">
        <v>43971</v>
      </c>
      <c r="D25" s="14" t="str">
        <f t="shared" si="2"/>
        <v>quarta</v>
      </c>
      <c r="E25" s="1">
        <f aca="true" t="shared" si="7" ref="E25:H36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5</v>
      </c>
      <c r="B26" s="3">
        <f t="shared" si="1"/>
        <v>1</v>
      </c>
      <c r="C26" s="31">
        <v>43972</v>
      </c>
      <c r="D26" s="14" t="str">
        <f t="shared" si="2"/>
        <v>quinta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6</v>
      </c>
      <c r="B27" s="3">
        <f t="shared" si="1"/>
        <v>1</v>
      </c>
      <c r="C27" s="31">
        <v>43973</v>
      </c>
      <c r="D27" s="14" t="str">
        <f t="shared" si="2"/>
        <v>sexta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7</v>
      </c>
      <c r="B28" s="3">
        <f t="shared" si="1"/>
        <v>0</v>
      </c>
      <c r="C28" s="31">
        <v>43974</v>
      </c>
      <c r="D28" s="14" t="str">
        <f t="shared" si="2"/>
        <v>sábado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29"/>
      <c r="O28" s="42"/>
      <c r="P28" s="29"/>
    </row>
    <row r="29" spans="1:16" ht="15" customHeight="1">
      <c r="A29" s="3">
        <f t="shared" si="0"/>
        <v>1</v>
      </c>
      <c r="B29" s="3">
        <f t="shared" si="1"/>
        <v>0</v>
      </c>
      <c r="C29" s="31">
        <v>43975</v>
      </c>
      <c r="D29" s="14" t="str">
        <f t="shared" si="2"/>
        <v>domingo</v>
      </c>
      <c r="E29" s="1" t="str">
        <f t="shared" si="7"/>
        <v>-</v>
      </c>
      <c r="F29" s="1" t="str">
        <f t="shared" si="7"/>
        <v>-</v>
      </c>
      <c r="G29" s="1" t="str">
        <f t="shared" si="7"/>
        <v>-</v>
      </c>
      <c r="H29" s="1" t="str">
        <f t="shared" si="7"/>
        <v>-</v>
      </c>
      <c r="I29" s="2" t="str">
        <f t="shared" si="6"/>
        <v>-</v>
      </c>
      <c r="J29" s="10" t="str">
        <f t="shared" si="4"/>
        <v> </v>
      </c>
      <c r="K29" s="10" t="str">
        <f t="shared" si="5"/>
        <v> </v>
      </c>
      <c r="L29" s="10"/>
      <c r="M29" s="10"/>
      <c r="N29" s="29"/>
      <c r="O29" s="42"/>
      <c r="P29" s="29"/>
    </row>
    <row r="30" spans="1:16" ht="15" customHeight="1">
      <c r="A30" s="3">
        <f t="shared" si="0"/>
        <v>2</v>
      </c>
      <c r="B30" s="3">
        <f t="shared" si="1"/>
        <v>1</v>
      </c>
      <c r="C30" s="31">
        <v>43976</v>
      </c>
      <c r="D30" s="14" t="str">
        <f t="shared" si="2"/>
        <v>segunda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3</v>
      </c>
      <c r="B31" s="3">
        <f t="shared" si="1"/>
        <v>1</v>
      </c>
      <c r="C31" s="31">
        <v>43977</v>
      </c>
      <c r="D31" s="14" t="str">
        <f t="shared" si="2"/>
        <v>terça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4</v>
      </c>
      <c r="B32" s="3">
        <f t="shared" si="1"/>
        <v>1</v>
      </c>
      <c r="C32" s="31">
        <v>43978</v>
      </c>
      <c r="D32" s="14" t="str">
        <f t="shared" si="2"/>
        <v>quarta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5</v>
      </c>
      <c r="B33" s="3">
        <f t="shared" si="1"/>
        <v>1</v>
      </c>
      <c r="C33" s="31">
        <v>43979</v>
      </c>
      <c r="D33" s="14" t="str">
        <f t="shared" si="2"/>
        <v>quinta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6</v>
      </c>
      <c r="B34" s="3">
        <f t="shared" si="1"/>
        <v>1</v>
      </c>
      <c r="C34" s="31">
        <v>43980</v>
      </c>
      <c r="D34" s="14" t="str">
        <f t="shared" si="2"/>
        <v>sexta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7</v>
      </c>
      <c r="B35" s="3">
        <f t="shared" si="1"/>
        <v>0</v>
      </c>
      <c r="C35" s="31">
        <v>43981</v>
      </c>
      <c r="D35" s="14" t="str">
        <f t="shared" si="2"/>
        <v>sábado</v>
      </c>
      <c r="E35" s="1" t="str">
        <f t="shared" si="7"/>
        <v>-</v>
      </c>
      <c r="F35" s="1" t="str">
        <f t="shared" si="7"/>
        <v>-</v>
      </c>
      <c r="G35" s="1" t="str">
        <f t="shared" si="7"/>
        <v>-</v>
      </c>
      <c r="H35" s="1" t="str">
        <f t="shared" si="7"/>
        <v>-</v>
      </c>
      <c r="I35" s="2" t="str">
        <f t="shared" si="6"/>
        <v>-</v>
      </c>
      <c r="J35" s="10" t="str">
        <f t="shared" si="4"/>
        <v> </v>
      </c>
      <c r="K35" s="10" t="str">
        <f t="shared" si="5"/>
        <v> </v>
      </c>
      <c r="L35" s="10"/>
      <c r="M35" s="10"/>
      <c r="N35" s="29"/>
      <c r="O35" s="42"/>
      <c r="P35" s="29"/>
    </row>
    <row r="36" spans="1:17" s="15" customFormat="1" ht="15" customHeight="1">
      <c r="A36" s="3">
        <f t="shared" si="0"/>
        <v>1</v>
      </c>
      <c r="B36" s="3">
        <v>0</v>
      </c>
      <c r="C36" s="31">
        <v>43982</v>
      </c>
      <c r="D36" s="14" t="str">
        <f t="shared" si="2"/>
        <v>domingo</v>
      </c>
      <c r="E36" s="1" t="str">
        <f t="shared" si="7"/>
        <v>-</v>
      </c>
      <c r="F36" s="1" t="str">
        <f t="shared" si="7"/>
        <v>-</v>
      </c>
      <c r="G36" s="1" t="str">
        <f t="shared" si="7"/>
        <v>-</v>
      </c>
      <c r="H36" s="1" t="str">
        <f t="shared" si="7"/>
        <v>-</v>
      </c>
      <c r="I36" s="2" t="str">
        <f t="shared" si="6"/>
        <v>-</v>
      </c>
      <c r="J36" s="10"/>
      <c r="K36" s="10"/>
      <c r="L36" s="10"/>
      <c r="M36" s="10"/>
      <c r="N36" s="29"/>
      <c r="O36" s="42"/>
      <c r="P36" s="29"/>
      <c r="Q36" s="3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O5:O36"/>
    <mergeCell ref="C38:P38"/>
    <mergeCell ref="C39:P39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C1">
      <selection activeCell="L19" sqref="L19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59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43983</v>
      </c>
      <c r="O3" s="4" t="s">
        <v>6</v>
      </c>
      <c r="P3" s="6">
        <f>C35</f>
        <v>44012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5">WEEKDAY(C6)</f>
        <v>2</v>
      </c>
      <c r="B6" s="3">
        <f aca="true" t="shared" si="1" ref="B6:B35">IF(I6&lt;&gt;"-",1,0)</f>
        <v>1</v>
      </c>
      <c r="C6" s="31">
        <v>43983</v>
      </c>
      <c r="D6" s="14" t="str">
        <f aca="true" t="shared" si="2" ref="D6:D35">IF(A6=1,"domingo",IF(A6=2,"segunda",IF(A6=3,"terça",IF(A6=4,"quarta",IF(A6=5,"quinta",IF(A6=6,"sexta",IF(A6=7,"sábado",0)))))))</f>
        <v>segunda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3</v>
      </c>
      <c r="B7" s="3">
        <f t="shared" si="1"/>
        <v>1</v>
      </c>
      <c r="C7" s="31">
        <v>43984</v>
      </c>
      <c r="D7" s="14" t="str">
        <f t="shared" si="2"/>
        <v>terça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5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4</v>
      </c>
      <c r="B8" s="3">
        <f t="shared" si="1"/>
        <v>1</v>
      </c>
      <c r="C8" s="31">
        <v>43985</v>
      </c>
      <c r="D8" s="14" t="str">
        <f t="shared" si="2"/>
        <v>quarta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5</v>
      </c>
      <c r="B9" s="3">
        <f t="shared" si="1"/>
        <v>1</v>
      </c>
      <c r="C9" s="31">
        <v>43986</v>
      </c>
      <c r="D9" s="14" t="str">
        <f t="shared" si="2"/>
        <v>quinta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6</v>
      </c>
      <c r="B10" s="3">
        <f t="shared" si="1"/>
        <v>1</v>
      </c>
      <c r="C10" s="31">
        <v>43987</v>
      </c>
      <c r="D10" s="14" t="str">
        <f t="shared" si="2"/>
        <v>sexta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7</v>
      </c>
      <c r="B11" s="3">
        <f t="shared" si="1"/>
        <v>0</v>
      </c>
      <c r="C11" s="31">
        <v>43988</v>
      </c>
      <c r="D11" s="14" t="str">
        <f t="shared" si="2"/>
        <v>sábado</v>
      </c>
      <c r="E11" s="1" t="str">
        <f t="shared" si="3"/>
        <v>-</v>
      </c>
      <c r="F11" s="1" t="str">
        <f t="shared" si="3"/>
        <v>-</v>
      </c>
      <c r="G11" s="1" t="str">
        <f t="shared" si="3"/>
        <v>-</v>
      </c>
      <c r="H11" s="1" t="str">
        <f t="shared" si="3"/>
        <v>-</v>
      </c>
      <c r="I11" s="2" t="str">
        <f t="shared" si="6"/>
        <v>-</v>
      </c>
      <c r="J11" s="10" t="str">
        <f t="shared" si="4"/>
        <v> </v>
      </c>
      <c r="K11" s="10" t="str">
        <f t="shared" si="5"/>
        <v> </v>
      </c>
      <c r="L11" s="10"/>
      <c r="M11" s="10"/>
      <c r="N11" s="29"/>
      <c r="O11" s="42"/>
      <c r="P11" s="29"/>
    </row>
    <row r="12" spans="1:16" ht="15" customHeight="1">
      <c r="A12" s="3">
        <f t="shared" si="0"/>
        <v>1</v>
      </c>
      <c r="B12" s="3">
        <f t="shared" si="1"/>
        <v>0</v>
      </c>
      <c r="C12" s="31">
        <v>43989</v>
      </c>
      <c r="D12" s="14" t="str">
        <f t="shared" si="2"/>
        <v>domingo</v>
      </c>
      <c r="E12" s="1" t="str">
        <f t="shared" si="3"/>
        <v>-</v>
      </c>
      <c r="F12" s="1" t="str">
        <f t="shared" si="3"/>
        <v>-</v>
      </c>
      <c r="G12" s="1" t="str">
        <f t="shared" si="3"/>
        <v>-</v>
      </c>
      <c r="H12" s="1" t="str">
        <f t="shared" si="3"/>
        <v>-</v>
      </c>
      <c r="I12" s="2" t="str">
        <f t="shared" si="6"/>
        <v>-</v>
      </c>
      <c r="J12" s="10" t="str">
        <f t="shared" si="4"/>
        <v> </v>
      </c>
      <c r="K12" s="10" t="str">
        <f t="shared" si="5"/>
        <v> </v>
      </c>
      <c r="L12" s="10"/>
      <c r="M12" s="10"/>
      <c r="N12" s="29"/>
      <c r="O12" s="42"/>
      <c r="P12" s="29"/>
    </row>
    <row r="13" spans="1:16" ht="15" customHeight="1">
      <c r="A13" s="3">
        <f t="shared" si="0"/>
        <v>2</v>
      </c>
      <c r="B13" s="3">
        <f t="shared" si="1"/>
        <v>1</v>
      </c>
      <c r="C13" s="31">
        <v>43990</v>
      </c>
      <c r="D13" s="14" t="str">
        <f t="shared" si="2"/>
        <v>segunda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3</v>
      </c>
      <c r="B14" s="3">
        <f t="shared" si="1"/>
        <v>1</v>
      </c>
      <c r="C14" s="31">
        <v>43991</v>
      </c>
      <c r="D14" s="14" t="str">
        <f t="shared" si="2"/>
        <v>terça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4</v>
      </c>
      <c r="B15" s="3">
        <f t="shared" si="1"/>
        <v>1</v>
      </c>
      <c r="C15" s="31">
        <v>43992</v>
      </c>
      <c r="D15" s="14" t="str">
        <f t="shared" si="2"/>
        <v>quarta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5</v>
      </c>
      <c r="B16" s="3">
        <f t="shared" si="1"/>
        <v>1</v>
      </c>
      <c r="C16" s="31">
        <v>43993</v>
      </c>
      <c r="D16" s="14" t="str">
        <f t="shared" si="2"/>
        <v>quinta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6</v>
      </c>
      <c r="B17" s="3">
        <f t="shared" si="1"/>
        <v>1</v>
      </c>
      <c r="C17" s="31">
        <v>43994</v>
      </c>
      <c r="D17" s="14" t="str">
        <f t="shared" si="2"/>
        <v>sexta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7</v>
      </c>
      <c r="B18" s="3">
        <f t="shared" si="1"/>
        <v>0</v>
      </c>
      <c r="C18" s="31">
        <v>43995</v>
      </c>
      <c r="D18" s="14" t="str">
        <f t="shared" si="2"/>
        <v>sábado</v>
      </c>
      <c r="E18" s="1" t="str">
        <f t="shared" si="3"/>
        <v>-</v>
      </c>
      <c r="F18" s="1" t="str">
        <f t="shared" si="3"/>
        <v>-</v>
      </c>
      <c r="G18" s="1" t="str">
        <f t="shared" si="3"/>
        <v>-</v>
      </c>
      <c r="H18" s="1" t="str">
        <f t="shared" si="3"/>
        <v>-</v>
      </c>
      <c r="I18" s="2" t="str">
        <f t="shared" si="6"/>
        <v>-</v>
      </c>
      <c r="J18" s="10" t="str">
        <f t="shared" si="4"/>
        <v> </v>
      </c>
      <c r="K18" s="10" t="str">
        <f t="shared" si="5"/>
        <v> </v>
      </c>
      <c r="L18" s="10"/>
      <c r="M18" s="10"/>
      <c r="N18" s="29"/>
      <c r="O18" s="42"/>
      <c r="P18" s="29"/>
    </row>
    <row r="19" spans="1:16" ht="15" customHeight="1">
      <c r="A19" s="3">
        <f t="shared" si="0"/>
        <v>1</v>
      </c>
      <c r="B19" s="3">
        <v>1</v>
      </c>
      <c r="C19" s="31">
        <v>43996</v>
      </c>
      <c r="D19" s="14" t="str">
        <f t="shared" si="2"/>
        <v>domingo</v>
      </c>
      <c r="E19" s="1" t="str">
        <f t="shared" si="3"/>
        <v>-</v>
      </c>
      <c r="F19" s="1" t="str">
        <f t="shared" si="3"/>
        <v>-</v>
      </c>
      <c r="G19" s="1" t="str">
        <f t="shared" si="3"/>
        <v>-</v>
      </c>
      <c r="H19" s="1" t="str">
        <f t="shared" si="3"/>
        <v>-</v>
      </c>
      <c r="I19" s="2" t="str">
        <f t="shared" si="6"/>
        <v>-</v>
      </c>
      <c r="J19" s="10" t="str">
        <f t="shared" si="4"/>
        <v> 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2</v>
      </c>
      <c r="B20" s="3">
        <f t="shared" si="1"/>
        <v>1</v>
      </c>
      <c r="C20" s="31">
        <v>43997</v>
      </c>
      <c r="D20" s="14" t="str">
        <f t="shared" si="2"/>
        <v>segunda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3</v>
      </c>
      <c r="B21" s="3">
        <f t="shared" si="1"/>
        <v>1</v>
      </c>
      <c r="C21" s="31">
        <v>43998</v>
      </c>
      <c r="D21" s="14" t="str">
        <f t="shared" si="2"/>
        <v>terça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4</v>
      </c>
      <c r="B22" s="3">
        <f t="shared" si="1"/>
        <v>1</v>
      </c>
      <c r="C22" s="31">
        <v>43999</v>
      </c>
      <c r="D22" s="14" t="str">
        <f t="shared" si="2"/>
        <v>quarta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5</v>
      </c>
      <c r="B23" s="3">
        <f t="shared" si="1"/>
        <v>1</v>
      </c>
      <c r="C23" s="31">
        <v>44000</v>
      </c>
      <c r="D23" s="14" t="str">
        <f t="shared" si="2"/>
        <v>quinta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6</v>
      </c>
      <c r="B24" s="3">
        <f t="shared" si="1"/>
        <v>1</v>
      </c>
      <c r="C24" s="31">
        <v>44001</v>
      </c>
      <c r="D24" s="14" t="str">
        <f t="shared" si="2"/>
        <v>sexta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7</v>
      </c>
      <c r="B25" s="3">
        <f t="shared" si="1"/>
        <v>0</v>
      </c>
      <c r="C25" s="31">
        <v>44002</v>
      </c>
      <c r="D25" s="14" t="str">
        <f t="shared" si="2"/>
        <v>sábado</v>
      </c>
      <c r="E25" s="1" t="str">
        <f aca="true" t="shared" si="7" ref="E25:H35">IF($D25="sábado","-",IF($D25="domingo","-",0))</f>
        <v>-</v>
      </c>
      <c r="F25" s="1" t="str">
        <f t="shared" si="7"/>
        <v>-</v>
      </c>
      <c r="G25" s="1" t="str">
        <f t="shared" si="7"/>
        <v>-</v>
      </c>
      <c r="H25" s="1" t="str">
        <f t="shared" si="7"/>
        <v>-</v>
      </c>
      <c r="I25" s="2" t="str">
        <f t="shared" si="6"/>
        <v>-</v>
      </c>
      <c r="J25" s="10" t="str">
        <f t="shared" si="4"/>
        <v> </v>
      </c>
      <c r="K25" s="10" t="str">
        <f t="shared" si="5"/>
        <v> </v>
      </c>
      <c r="L25" s="10"/>
      <c r="M25" s="10"/>
      <c r="N25" s="29"/>
      <c r="O25" s="42"/>
      <c r="P25" s="29"/>
    </row>
    <row r="26" spans="1:16" ht="15" customHeight="1">
      <c r="A26" s="3">
        <f t="shared" si="0"/>
        <v>1</v>
      </c>
      <c r="B26" s="3">
        <f t="shared" si="1"/>
        <v>0</v>
      </c>
      <c r="C26" s="31">
        <v>44003</v>
      </c>
      <c r="D26" s="14" t="str">
        <f t="shared" si="2"/>
        <v>domingo</v>
      </c>
      <c r="E26" s="1" t="str">
        <f t="shared" si="7"/>
        <v>-</v>
      </c>
      <c r="F26" s="1" t="str">
        <f t="shared" si="7"/>
        <v>-</v>
      </c>
      <c r="G26" s="1" t="str">
        <f t="shared" si="7"/>
        <v>-</v>
      </c>
      <c r="H26" s="1" t="str">
        <f t="shared" si="7"/>
        <v>-</v>
      </c>
      <c r="I26" s="2" t="str">
        <f t="shared" si="6"/>
        <v>-</v>
      </c>
      <c r="J26" s="10" t="str">
        <f t="shared" si="4"/>
        <v> </v>
      </c>
      <c r="K26" s="10" t="str">
        <f t="shared" si="5"/>
        <v> </v>
      </c>
      <c r="L26" s="10"/>
      <c r="M26" s="10"/>
      <c r="N26" s="29"/>
      <c r="O26" s="42"/>
      <c r="P26" s="29"/>
    </row>
    <row r="27" spans="1:16" ht="15" customHeight="1">
      <c r="A27" s="3">
        <f t="shared" si="0"/>
        <v>2</v>
      </c>
      <c r="B27" s="3">
        <f t="shared" si="1"/>
        <v>1</v>
      </c>
      <c r="C27" s="31">
        <v>44004</v>
      </c>
      <c r="D27" s="14" t="str">
        <f t="shared" si="2"/>
        <v>segunda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3</v>
      </c>
      <c r="B28" s="3">
        <f t="shared" si="1"/>
        <v>1</v>
      </c>
      <c r="C28" s="31">
        <v>44005</v>
      </c>
      <c r="D28" s="14" t="str">
        <f t="shared" si="2"/>
        <v>terça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4</v>
      </c>
      <c r="B29" s="3">
        <f t="shared" si="1"/>
        <v>1</v>
      </c>
      <c r="C29" s="31">
        <v>44006</v>
      </c>
      <c r="D29" s="14" t="str">
        <f t="shared" si="2"/>
        <v>quarta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5</v>
      </c>
      <c r="B30" s="3">
        <f t="shared" si="1"/>
        <v>1</v>
      </c>
      <c r="C30" s="31">
        <v>44007</v>
      </c>
      <c r="D30" s="14" t="str">
        <f t="shared" si="2"/>
        <v>quinta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6</v>
      </c>
      <c r="B31" s="3">
        <f t="shared" si="1"/>
        <v>1</v>
      </c>
      <c r="C31" s="31">
        <v>44008</v>
      </c>
      <c r="D31" s="14" t="str">
        <f t="shared" si="2"/>
        <v>sexta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7</v>
      </c>
      <c r="B32" s="3">
        <f t="shared" si="1"/>
        <v>0</v>
      </c>
      <c r="C32" s="31">
        <v>44009</v>
      </c>
      <c r="D32" s="14" t="str">
        <f t="shared" si="2"/>
        <v>sábado</v>
      </c>
      <c r="E32" s="1" t="str">
        <f t="shared" si="7"/>
        <v>-</v>
      </c>
      <c r="F32" s="1" t="str">
        <f t="shared" si="7"/>
        <v>-</v>
      </c>
      <c r="G32" s="1" t="str">
        <f t="shared" si="7"/>
        <v>-</v>
      </c>
      <c r="H32" s="1" t="str">
        <f t="shared" si="7"/>
        <v>-</v>
      </c>
      <c r="I32" s="2" t="str">
        <f t="shared" si="6"/>
        <v>-</v>
      </c>
      <c r="J32" s="10" t="str">
        <f t="shared" si="4"/>
        <v> </v>
      </c>
      <c r="K32" s="10" t="str">
        <f t="shared" si="5"/>
        <v> </v>
      </c>
      <c r="L32" s="10"/>
      <c r="M32" s="10"/>
      <c r="N32" s="29"/>
      <c r="O32" s="42"/>
      <c r="P32" s="29"/>
    </row>
    <row r="33" spans="1:16" ht="15" customHeight="1">
      <c r="A33" s="3">
        <f t="shared" si="0"/>
        <v>1</v>
      </c>
      <c r="B33" s="3">
        <f t="shared" si="1"/>
        <v>0</v>
      </c>
      <c r="C33" s="31">
        <v>44010</v>
      </c>
      <c r="D33" s="14" t="str">
        <f t="shared" si="2"/>
        <v>domingo</v>
      </c>
      <c r="E33" s="1" t="str">
        <f t="shared" si="7"/>
        <v>-</v>
      </c>
      <c r="F33" s="1" t="str">
        <f t="shared" si="7"/>
        <v>-</v>
      </c>
      <c r="G33" s="1" t="str">
        <f t="shared" si="7"/>
        <v>-</v>
      </c>
      <c r="H33" s="1" t="str">
        <f t="shared" si="7"/>
        <v>-</v>
      </c>
      <c r="I33" s="2" t="str">
        <f t="shared" si="6"/>
        <v>-</v>
      </c>
      <c r="J33" s="10" t="str">
        <f t="shared" si="4"/>
        <v> </v>
      </c>
      <c r="K33" s="10" t="str">
        <f t="shared" si="5"/>
        <v> </v>
      </c>
      <c r="L33" s="10"/>
      <c r="M33" s="10"/>
      <c r="N33" s="29"/>
      <c r="O33" s="42"/>
      <c r="P33" s="29"/>
    </row>
    <row r="34" spans="1:16" ht="15" customHeight="1">
      <c r="A34" s="3">
        <f t="shared" si="0"/>
        <v>2</v>
      </c>
      <c r="B34" s="3">
        <f t="shared" si="1"/>
        <v>1</v>
      </c>
      <c r="C34" s="31">
        <v>44011</v>
      </c>
      <c r="D34" s="14" t="str">
        <f t="shared" si="2"/>
        <v>segunda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3</v>
      </c>
      <c r="B35" s="3">
        <f t="shared" si="1"/>
        <v>1</v>
      </c>
      <c r="C35" s="31">
        <v>44012</v>
      </c>
      <c r="D35" s="14" t="str">
        <f t="shared" si="2"/>
        <v>terça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36" customFormat="1" ht="22.5" customHeight="1">
      <c r="A36" s="32"/>
      <c r="B36" s="32" t="e">
        <f>#REF!*#REF!</f>
        <v>#REF!</v>
      </c>
      <c r="C36" s="32"/>
      <c r="D36" s="32"/>
      <c r="E36" s="33"/>
      <c r="F36" s="33"/>
      <c r="G36" s="33"/>
      <c r="H36" s="33"/>
      <c r="I36" s="33"/>
      <c r="J36" s="34" t="e">
        <f>#REF!*24</f>
        <v>#REF!</v>
      </c>
      <c r="K36" s="34"/>
      <c r="L36" s="34"/>
      <c r="M36" s="32"/>
      <c r="N36" s="35"/>
      <c r="O36" s="32"/>
      <c r="P36" s="32"/>
      <c r="Q36" s="32"/>
    </row>
    <row r="37" spans="2:16" ht="22.5" customHeight="1">
      <c r="B37" s="11"/>
      <c r="C37" s="37" t="s">
        <v>52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</row>
    <row r="38" spans="2:16" ht="22.5" customHeight="1">
      <c r="B38" s="11"/>
      <c r="C38" s="37" t="s">
        <v>53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</sheetData>
  <sheetProtection/>
  <mergeCells count="9">
    <mergeCell ref="O5:O35"/>
    <mergeCell ref="C37:P37"/>
    <mergeCell ref="C38:P38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5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C6" sqref="C6:C36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60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44013</v>
      </c>
      <c r="O3" s="4" t="s">
        <v>6</v>
      </c>
      <c r="P3" s="6">
        <f>C36</f>
        <v>44043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4</v>
      </c>
      <c r="B6" s="3">
        <f aca="true" t="shared" si="1" ref="B6:B35">IF(I6&lt;&gt;"-",1,0)</f>
        <v>1</v>
      </c>
      <c r="C6" s="31">
        <v>44013</v>
      </c>
      <c r="D6" s="14" t="str">
        <f aca="true" t="shared" si="2" ref="D6:D36">IF(A6=1,"domingo",IF(A6=2,"segunda",IF(A6=3,"terça",IF(A6=4,"quarta",IF(A6=5,"quinta",IF(A6=6,"sexta",IF(A6=7,"sábado",0)))))))</f>
        <v>quarta</v>
      </c>
      <c r="E6" s="1">
        <f aca="true" t="shared" si="3" ref="E6:H24">IF($D6="sábado","-",IF($D6="domingo","-",0))</f>
        <v>0</v>
      </c>
      <c r="F6" s="1">
        <f t="shared" si="3"/>
        <v>0</v>
      </c>
      <c r="G6" s="1">
        <f t="shared" si="3"/>
        <v>0</v>
      </c>
      <c r="H6" s="1">
        <f t="shared" si="3"/>
        <v>0</v>
      </c>
      <c r="I6" s="2">
        <f>IF(D6="sábado","-",IF(D6="domingo","-",(F6-E6+H6-G6)))</f>
        <v>0</v>
      </c>
      <c r="J6" s="10">
        <f aca="true" t="shared" si="4" ref="J6:J35">IF(I6="-"," ",(8/24))</f>
        <v>0.3333333333333333</v>
      </c>
      <c r="K6" s="10">
        <f aca="true" t="shared" si="5" ref="K6:K35">IF(B6=0," ",8)</f>
        <v>8</v>
      </c>
      <c r="L6" s="10"/>
      <c r="M6" s="10"/>
      <c r="N6" s="29"/>
      <c r="O6" s="42"/>
      <c r="P6" s="29"/>
    </row>
    <row r="7" spans="1:16" ht="15" customHeight="1">
      <c r="A7" s="3">
        <f t="shared" si="0"/>
        <v>5</v>
      </c>
      <c r="B7" s="3">
        <f t="shared" si="1"/>
        <v>1</v>
      </c>
      <c r="C7" s="31">
        <v>44014</v>
      </c>
      <c r="D7" s="14" t="str">
        <f t="shared" si="2"/>
        <v>quinta</v>
      </c>
      <c r="E7" s="1">
        <f t="shared" si="3"/>
        <v>0</v>
      </c>
      <c r="F7" s="1">
        <f t="shared" si="3"/>
        <v>0</v>
      </c>
      <c r="G7" s="1">
        <f t="shared" si="3"/>
        <v>0</v>
      </c>
      <c r="H7" s="1">
        <f t="shared" si="3"/>
        <v>0</v>
      </c>
      <c r="I7" s="2">
        <f aca="true" t="shared" si="6" ref="I7:I36">IF(D7="sábado","-",IF(D7="domingo","-",(F7-E7+H7-G7)))</f>
        <v>0</v>
      </c>
      <c r="J7" s="10">
        <f t="shared" si="4"/>
        <v>0.3333333333333333</v>
      </c>
      <c r="K7" s="10">
        <f t="shared" si="5"/>
        <v>8</v>
      </c>
      <c r="L7" s="10"/>
      <c r="M7" s="10"/>
      <c r="N7" s="29"/>
      <c r="O7" s="42"/>
      <c r="P7" s="29"/>
    </row>
    <row r="8" spans="1:16" ht="15" customHeight="1">
      <c r="A8" s="3">
        <f t="shared" si="0"/>
        <v>6</v>
      </c>
      <c r="B8" s="3">
        <f t="shared" si="1"/>
        <v>1</v>
      </c>
      <c r="C8" s="31">
        <v>44015</v>
      </c>
      <c r="D8" s="14" t="str">
        <f t="shared" si="2"/>
        <v>sexta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7</v>
      </c>
      <c r="B9" s="3">
        <f t="shared" si="1"/>
        <v>0</v>
      </c>
      <c r="C9" s="31">
        <v>44016</v>
      </c>
      <c r="D9" s="14" t="str">
        <f t="shared" si="2"/>
        <v>sábado</v>
      </c>
      <c r="E9" s="1" t="str">
        <f t="shared" si="3"/>
        <v>-</v>
      </c>
      <c r="F9" s="1" t="str">
        <f t="shared" si="3"/>
        <v>-</v>
      </c>
      <c r="G9" s="1" t="str">
        <f t="shared" si="3"/>
        <v>-</v>
      </c>
      <c r="H9" s="1" t="str">
        <f t="shared" si="3"/>
        <v>-</v>
      </c>
      <c r="I9" s="2" t="str">
        <f t="shared" si="6"/>
        <v>-</v>
      </c>
      <c r="J9" s="10" t="str">
        <f t="shared" si="4"/>
        <v> </v>
      </c>
      <c r="K9" s="10" t="str">
        <f t="shared" si="5"/>
        <v> </v>
      </c>
      <c r="L9" s="10"/>
      <c r="M9" s="10"/>
      <c r="N9" s="29"/>
      <c r="O9" s="42"/>
      <c r="P9" s="29"/>
    </row>
    <row r="10" spans="1:17" ht="15" customHeight="1">
      <c r="A10" s="3">
        <f t="shared" si="0"/>
        <v>1</v>
      </c>
      <c r="B10" s="3">
        <f t="shared" si="1"/>
        <v>0</v>
      </c>
      <c r="C10" s="31">
        <v>44017</v>
      </c>
      <c r="D10" s="14" t="str">
        <f t="shared" si="2"/>
        <v>domingo</v>
      </c>
      <c r="E10" s="1" t="str">
        <f t="shared" si="3"/>
        <v>-</v>
      </c>
      <c r="F10" s="1" t="str">
        <f t="shared" si="3"/>
        <v>-</v>
      </c>
      <c r="G10" s="1" t="str">
        <f t="shared" si="3"/>
        <v>-</v>
      </c>
      <c r="H10" s="1" t="str">
        <f t="shared" si="3"/>
        <v>-</v>
      </c>
      <c r="I10" s="2" t="str">
        <f t="shared" si="6"/>
        <v>-</v>
      </c>
      <c r="J10" s="10" t="str">
        <f t="shared" si="4"/>
        <v> </v>
      </c>
      <c r="K10" s="10" t="str">
        <f t="shared" si="5"/>
        <v> 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2</v>
      </c>
      <c r="B11" s="3">
        <f t="shared" si="1"/>
        <v>1</v>
      </c>
      <c r="C11" s="31">
        <v>44018</v>
      </c>
      <c r="D11" s="14" t="str">
        <f t="shared" si="2"/>
        <v>segunda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3</v>
      </c>
      <c r="B12" s="3">
        <f t="shared" si="1"/>
        <v>1</v>
      </c>
      <c r="C12" s="31">
        <v>44019</v>
      </c>
      <c r="D12" s="14" t="str">
        <f t="shared" si="2"/>
        <v>terça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4</v>
      </c>
      <c r="B13" s="3">
        <f t="shared" si="1"/>
        <v>1</v>
      </c>
      <c r="C13" s="31">
        <v>44020</v>
      </c>
      <c r="D13" s="14" t="str">
        <f t="shared" si="2"/>
        <v>quarta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2">
        <f t="shared" si="6"/>
        <v>0</v>
      </c>
      <c r="J13" s="10">
        <f t="shared" si="4"/>
        <v>0.3333333333333333</v>
      </c>
      <c r="K13" s="10">
        <f t="shared" si="5"/>
        <v>8</v>
      </c>
      <c r="L13" s="10"/>
      <c r="M13" s="10"/>
      <c r="N13" s="29"/>
      <c r="O13" s="42"/>
      <c r="P13" s="29"/>
    </row>
    <row r="14" spans="1:16" ht="15" customHeight="1">
      <c r="A14" s="3">
        <f t="shared" si="0"/>
        <v>5</v>
      </c>
      <c r="B14" s="3">
        <f t="shared" si="1"/>
        <v>1</v>
      </c>
      <c r="C14" s="31">
        <v>44021</v>
      </c>
      <c r="D14" s="14" t="str">
        <f t="shared" si="2"/>
        <v>quinta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2">
        <f t="shared" si="6"/>
        <v>0</v>
      </c>
      <c r="J14" s="10">
        <f t="shared" si="4"/>
        <v>0.3333333333333333</v>
      </c>
      <c r="K14" s="10">
        <f t="shared" si="5"/>
        <v>8</v>
      </c>
      <c r="L14" s="10"/>
      <c r="M14" s="10"/>
      <c r="N14" s="29"/>
      <c r="O14" s="42"/>
      <c r="P14" s="29"/>
    </row>
    <row r="15" spans="1:16" ht="15" customHeight="1">
      <c r="A15" s="3">
        <f t="shared" si="0"/>
        <v>6</v>
      </c>
      <c r="B15" s="3">
        <f t="shared" si="1"/>
        <v>1</v>
      </c>
      <c r="C15" s="31">
        <v>44022</v>
      </c>
      <c r="D15" s="14" t="str">
        <f t="shared" si="2"/>
        <v>sexta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7</v>
      </c>
      <c r="B16" s="3">
        <f t="shared" si="1"/>
        <v>0</v>
      </c>
      <c r="C16" s="31">
        <v>44023</v>
      </c>
      <c r="D16" s="14" t="str">
        <f t="shared" si="2"/>
        <v>sábado</v>
      </c>
      <c r="E16" s="1" t="str">
        <f t="shared" si="3"/>
        <v>-</v>
      </c>
      <c r="F16" s="1" t="str">
        <f t="shared" si="3"/>
        <v>-</v>
      </c>
      <c r="G16" s="1" t="str">
        <f t="shared" si="3"/>
        <v>-</v>
      </c>
      <c r="H16" s="1" t="str">
        <f t="shared" si="3"/>
        <v>-</v>
      </c>
      <c r="I16" s="2" t="str">
        <f t="shared" si="6"/>
        <v>-</v>
      </c>
      <c r="J16" s="10" t="str">
        <f t="shared" si="4"/>
        <v> </v>
      </c>
      <c r="K16" s="10" t="str">
        <f t="shared" si="5"/>
        <v> 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1</v>
      </c>
      <c r="B17" s="3">
        <f t="shared" si="1"/>
        <v>0</v>
      </c>
      <c r="C17" s="31">
        <v>44024</v>
      </c>
      <c r="D17" s="14" t="str">
        <f t="shared" si="2"/>
        <v>domingo</v>
      </c>
      <c r="E17" s="1" t="str">
        <f t="shared" si="3"/>
        <v>-</v>
      </c>
      <c r="F17" s="1" t="str">
        <f t="shared" si="3"/>
        <v>-</v>
      </c>
      <c r="G17" s="1" t="str">
        <f t="shared" si="3"/>
        <v>-</v>
      </c>
      <c r="H17" s="1" t="str">
        <f t="shared" si="3"/>
        <v>-</v>
      </c>
      <c r="I17" s="2" t="str">
        <f t="shared" si="6"/>
        <v>-</v>
      </c>
      <c r="J17" s="10" t="str">
        <f t="shared" si="4"/>
        <v> </v>
      </c>
      <c r="K17" s="10" t="str">
        <f t="shared" si="5"/>
        <v> </v>
      </c>
      <c r="L17" s="10"/>
      <c r="M17" s="10"/>
      <c r="N17" s="29"/>
      <c r="O17" s="42"/>
      <c r="P17" s="29"/>
    </row>
    <row r="18" spans="1:16" ht="15" customHeight="1">
      <c r="A18" s="3">
        <f t="shared" si="0"/>
        <v>2</v>
      </c>
      <c r="B18" s="3">
        <f t="shared" si="1"/>
        <v>1</v>
      </c>
      <c r="C18" s="31">
        <v>44025</v>
      </c>
      <c r="D18" s="14" t="str">
        <f t="shared" si="2"/>
        <v>segunda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3</v>
      </c>
      <c r="B19" s="3">
        <v>1</v>
      </c>
      <c r="C19" s="31">
        <v>44026</v>
      </c>
      <c r="D19" s="14" t="str">
        <f t="shared" si="2"/>
        <v>terça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4</v>
      </c>
      <c r="B20" s="3">
        <f t="shared" si="1"/>
        <v>1</v>
      </c>
      <c r="C20" s="31">
        <v>44027</v>
      </c>
      <c r="D20" s="14" t="str">
        <f t="shared" si="2"/>
        <v>quarta</v>
      </c>
      <c r="E20" s="1">
        <f t="shared" si="3"/>
        <v>0</v>
      </c>
      <c r="F20" s="1">
        <f t="shared" si="3"/>
        <v>0</v>
      </c>
      <c r="G20" s="1">
        <f t="shared" si="3"/>
        <v>0</v>
      </c>
      <c r="H20" s="1">
        <f t="shared" si="3"/>
        <v>0</v>
      </c>
      <c r="I20" s="2">
        <f t="shared" si="6"/>
        <v>0</v>
      </c>
      <c r="J20" s="10">
        <f t="shared" si="4"/>
        <v>0.3333333333333333</v>
      </c>
      <c r="K20" s="10">
        <f t="shared" si="5"/>
        <v>8</v>
      </c>
      <c r="L20" s="10"/>
      <c r="M20" s="10"/>
      <c r="N20" s="29"/>
      <c r="O20" s="42"/>
      <c r="P20" s="29"/>
    </row>
    <row r="21" spans="1:16" ht="15" customHeight="1">
      <c r="A21" s="3">
        <f t="shared" si="0"/>
        <v>5</v>
      </c>
      <c r="B21" s="3">
        <f t="shared" si="1"/>
        <v>1</v>
      </c>
      <c r="C21" s="31">
        <v>44028</v>
      </c>
      <c r="D21" s="14" t="str">
        <f t="shared" si="2"/>
        <v>quinta</v>
      </c>
      <c r="E21" s="1">
        <f t="shared" si="3"/>
        <v>0</v>
      </c>
      <c r="F21" s="1">
        <f t="shared" si="3"/>
        <v>0</v>
      </c>
      <c r="G21" s="1">
        <f t="shared" si="3"/>
        <v>0</v>
      </c>
      <c r="H21" s="1">
        <f t="shared" si="3"/>
        <v>0</v>
      </c>
      <c r="I21" s="2">
        <f t="shared" si="6"/>
        <v>0</v>
      </c>
      <c r="J21" s="10">
        <f t="shared" si="4"/>
        <v>0.3333333333333333</v>
      </c>
      <c r="K21" s="10">
        <f t="shared" si="5"/>
        <v>8</v>
      </c>
      <c r="L21" s="10"/>
      <c r="M21" s="10"/>
      <c r="N21" s="29"/>
      <c r="O21" s="42"/>
      <c r="P21" s="29"/>
    </row>
    <row r="22" spans="1:16" ht="15" customHeight="1">
      <c r="A22" s="3">
        <f t="shared" si="0"/>
        <v>6</v>
      </c>
      <c r="B22" s="3">
        <f t="shared" si="1"/>
        <v>1</v>
      </c>
      <c r="C22" s="31">
        <v>44029</v>
      </c>
      <c r="D22" s="14" t="str">
        <f t="shared" si="2"/>
        <v>sexta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7</v>
      </c>
      <c r="B23" s="3">
        <f t="shared" si="1"/>
        <v>0</v>
      </c>
      <c r="C23" s="31">
        <v>44030</v>
      </c>
      <c r="D23" s="14" t="str">
        <f t="shared" si="2"/>
        <v>sábado</v>
      </c>
      <c r="E23" s="1" t="str">
        <f t="shared" si="3"/>
        <v>-</v>
      </c>
      <c r="F23" s="1" t="str">
        <f t="shared" si="3"/>
        <v>-</v>
      </c>
      <c r="G23" s="1" t="str">
        <f t="shared" si="3"/>
        <v>-</v>
      </c>
      <c r="H23" s="1" t="str">
        <f t="shared" si="3"/>
        <v>-</v>
      </c>
      <c r="I23" s="2" t="str">
        <f t="shared" si="6"/>
        <v>-</v>
      </c>
      <c r="J23" s="10" t="str">
        <f>IF(I23="-"," ",(8/24))</f>
        <v> </v>
      </c>
      <c r="K23" s="10" t="str">
        <f>IF(B23=0," ",8)</f>
        <v> </v>
      </c>
      <c r="L23" s="10"/>
      <c r="M23" s="10"/>
      <c r="N23" s="29"/>
      <c r="O23" s="42"/>
      <c r="P23" s="29"/>
    </row>
    <row r="24" spans="1:16" ht="15" customHeight="1">
      <c r="A24" s="3">
        <f t="shared" si="0"/>
        <v>1</v>
      </c>
      <c r="B24" s="3">
        <f t="shared" si="1"/>
        <v>0</v>
      </c>
      <c r="C24" s="31">
        <v>44031</v>
      </c>
      <c r="D24" s="14" t="str">
        <f t="shared" si="2"/>
        <v>domingo</v>
      </c>
      <c r="E24" s="1" t="str">
        <f t="shared" si="3"/>
        <v>-</v>
      </c>
      <c r="F24" s="1" t="str">
        <f t="shared" si="3"/>
        <v>-</v>
      </c>
      <c r="G24" s="1" t="str">
        <f t="shared" si="3"/>
        <v>-</v>
      </c>
      <c r="H24" s="1" t="str">
        <f t="shared" si="3"/>
        <v>-</v>
      </c>
      <c r="I24" s="2" t="str">
        <f t="shared" si="6"/>
        <v>-</v>
      </c>
      <c r="J24" s="10" t="str">
        <f>IF(I24="-"," ",(8/24))</f>
        <v> </v>
      </c>
      <c r="K24" s="10" t="str">
        <f>IF(B24=0," ",8)</f>
        <v> </v>
      </c>
      <c r="L24" s="10"/>
      <c r="M24" s="10"/>
      <c r="N24" s="29"/>
      <c r="O24" s="42"/>
      <c r="P24" s="29"/>
    </row>
    <row r="25" spans="1:16" ht="15" customHeight="1">
      <c r="A25" s="3">
        <f t="shared" si="0"/>
        <v>2</v>
      </c>
      <c r="B25" s="3">
        <f t="shared" si="1"/>
        <v>1</v>
      </c>
      <c r="C25" s="31">
        <v>44032</v>
      </c>
      <c r="D25" s="14" t="str">
        <f t="shared" si="2"/>
        <v>segunda</v>
      </c>
      <c r="E25" s="1">
        <f aca="true" t="shared" si="7" ref="E25:H36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3</v>
      </c>
      <c r="B26" s="3">
        <f t="shared" si="1"/>
        <v>1</v>
      </c>
      <c r="C26" s="31">
        <v>44033</v>
      </c>
      <c r="D26" s="14" t="str">
        <f t="shared" si="2"/>
        <v>terça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4</v>
      </c>
      <c r="B27" s="3">
        <f t="shared" si="1"/>
        <v>1</v>
      </c>
      <c r="C27" s="31">
        <v>44034</v>
      </c>
      <c r="D27" s="14" t="str">
        <f t="shared" si="2"/>
        <v>quarta</v>
      </c>
      <c r="E27" s="1">
        <f t="shared" si="7"/>
        <v>0</v>
      </c>
      <c r="F27" s="1">
        <f t="shared" si="7"/>
        <v>0</v>
      </c>
      <c r="G27" s="1">
        <f t="shared" si="7"/>
        <v>0</v>
      </c>
      <c r="H27" s="1">
        <f t="shared" si="7"/>
        <v>0</v>
      </c>
      <c r="I27" s="2">
        <f t="shared" si="6"/>
        <v>0</v>
      </c>
      <c r="J27" s="10">
        <f t="shared" si="4"/>
        <v>0.3333333333333333</v>
      </c>
      <c r="K27" s="10">
        <f t="shared" si="5"/>
        <v>8</v>
      </c>
      <c r="L27" s="10"/>
      <c r="M27" s="10"/>
      <c r="N27" s="29"/>
      <c r="O27" s="42"/>
      <c r="P27" s="29"/>
    </row>
    <row r="28" spans="1:16" ht="15" customHeight="1">
      <c r="A28" s="3">
        <f t="shared" si="0"/>
        <v>5</v>
      </c>
      <c r="B28" s="3">
        <f t="shared" si="1"/>
        <v>1</v>
      </c>
      <c r="C28" s="31">
        <v>44035</v>
      </c>
      <c r="D28" s="14" t="str">
        <f t="shared" si="2"/>
        <v>quinta</v>
      </c>
      <c r="E28" s="1">
        <f t="shared" si="7"/>
        <v>0</v>
      </c>
      <c r="F28" s="1">
        <f t="shared" si="7"/>
        <v>0</v>
      </c>
      <c r="G28" s="1">
        <f t="shared" si="7"/>
        <v>0</v>
      </c>
      <c r="H28" s="1">
        <f t="shared" si="7"/>
        <v>0</v>
      </c>
      <c r="I28" s="2">
        <f t="shared" si="6"/>
        <v>0</v>
      </c>
      <c r="J28" s="10">
        <f t="shared" si="4"/>
        <v>0.3333333333333333</v>
      </c>
      <c r="K28" s="10">
        <f t="shared" si="5"/>
        <v>8</v>
      </c>
      <c r="L28" s="10"/>
      <c r="M28" s="10"/>
      <c r="N28" s="29"/>
      <c r="O28" s="42"/>
      <c r="P28" s="29"/>
    </row>
    <row r="29" spans="1:16" ht="15" customHeight="1">
      <c r="A29" s="3">
        <f t="shared" si="0"/>
        <v>6</v>
      </c>
      <c r="B29" s="3">
        <f t="shared" si="1"/>
        <v>1</v>
      </c>
      <c r="C29" s="31">
        <v>44036</v>
      </c>
      <c r="D29" s="14" t="str">
        <f t="shared" si="2"/>
        <v>sexta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7</v>
      </c>
      <c r="B30" s="3">
        <f t="shared" si="1"/>
        <v>0</v>
      </c>
      <c r="C30" s="31">
        <v>44037</v>
      </c>
      <c r="D30" s="14" t="str">
        <f t="shared" si="2"/>
        <v>sábado</v>
      </c>
      <c r="E30" s="1" t="str">
        <f t="shared" si="7"/>
        <v>-</v>
      </c>
      <c r="F30" s="1" t="str">
        <f t="shared" si="7"/>
        <v>-</v>
      </c>
      <c r="G30" s="1" t="str">
        <f t="shared" si="7"/>
        <v>-</v>
      </c>
      <c r="H30" s="1" t="str">
        <f t="shared" si="7"/>
        <v>-</v>
      </c>
      <c r="I30" s="2" t="str">
        <f t="shared" si="6"/>
        <v>-</v>
      </c>
      <c r="J30" s="10" t="str">
        <f t="shared" si="4"/>
        <v> </v>
      </c>
      <c r="K30" s="10" t="str">
        <f t="shared" si="5"/>
        <v> </v>
      </c>
      <c r="L30" s="10"/>
      <c r="M30" s="10"/>
      <c r="N30" s="29"/>
      <c r="O30" s="42"/>
      <c r="P30" s="29"/>
    </row>
    <row r="31" spans="1:16" ht="15" customHeight="1">
      <c r="A31" s="3">
        <f t="shared" si="0"/>
        <v>1</v>
      </c>
      <c r="B31" s="3">
        <f t="shared" si="1"/>
        <v>0</v>
      </c>
      <c r="C31" s="31">
        <v>44038</v>
      </c>
      <c r="D31" s="14" t="str">
        <f t="shared" si="2"/>
        <v>domingo</v>
      </c>
      <c r="E31" s="1" t="str">
        <f t="shared" si="7"/>
        <v>-</v>
      </c>
      <c r="F31" s="1" t="str">
        <f t="shared" si="7"/>
        <v>-</v>
      </c>
      <c r="G31" s="1" t="str">
        <f t="shared" si="7"/>
        <v>-</v>
      </c>
      <c r="H31" s="1" t="str">
        <f t="shared" si="7"/>
        <v>-</v>
      </c>
      <c r="I31" s="2" t="str">
        <f t="shared" si="6"/>
        <v>-</v>
      </c>
      <c r="J31" s="10" t="str">
        <f t="shared" si="4"/>
        <v> </v>
      </c>
      <c r="K31" s="10" t="str">
        <f t="shared" si="5"/>
        <v> </v>
      </c>
      <c r="L31" s="10"/>
      <c r="M31" s="10"/>
      <c r="N31" s="29"/>
      <c r="O31" s="42"/>
      <c r="P31" s="29"/>
    </row>
    <row r="32" spans="1:16" ht="15" customHeight="1">
      <c r="A32" s="3">
        <f t="shared" si="0"/>
        <v>2</v>
      </c>
      <c r="B32" s="3">
        <f t="shared" si="1"/>
        <v>1</v>
      </c>
      <c r="C32" s="31">
        <v>44039</v>
      </c>
      <c r="D32" s="14" t="str">
        <f t="shared" si="2"/>
        <v>segunda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3</v>
      </c>
      <c r="B33" s="3">
        <f t="shared" si="1"/>
        <v>1</v>
      </c>
      <c r="C33" s="31">
        <v>44040</v>
      </c>
      <c r="D33" s="14" t="str">
        <f t="shared" si="2"/>
        <v>terça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4</v>
      </c>
      <c r="B34" s="3">
        <f t="shared" si="1"/>
        <v>1</v>
      </c>
      <c r="C34" s="31">
        <v>44041</v>
      </c>
      <c r="D34" s="14" t="str">
        <f t="shared" si="2"/>
        <v>quarta</v>
      </c>
      <c r="E34" s="1">
        <f t="shared" si="7"/>
        <v>0</v>
      </c>
      <c r="F34" s="1">
        <f t="shared" si="7"/>
        <v>0</v>
      </c>
      <c r="G34" s="1">
        <f t="shared" si="7"/>
        <v>0</v>
      </c>
      <c r="H34" s="1">
        <f t="shared" si="7"/>
        <v>0</v>
      </c>
      <c r="I34" s="2">
        <f t="shared" si="6"/>
        <v>0</v>
      </c>
      <c r="J34" s="10">
        <f t="shared" si="4"/>
        <v>0.3333333333333333</v>
      </c>
      <c r="K34" s="10">
        <f t="shared" si="5"/>
        <v>8</v>
      </c>
      <c r="L34" s="10"/>
      <c r="M34" s="10"/>
      <c r="N34" s="29"/>
      <c r="O34" s="42"/>
      <c r="P34" s="29"/>
    </row>
    <row r="35" spans="1:16" ht="15" customHeight="1">
      <c r="A35" s="3">
        <f t="shared" si="0"/>
        <v>5</v>
      </c>
      <c r="B35" s="3">
        <f t="shared" si="1"/>
        <v>1</v>
      </c>
      <c r="C35" s="31">
        <v>44042</v>
      </c>
      <c r="D35" s="14" t="str">
        <f t="shared" si="2"/>
        <v>quinta</v>
      </c>
      <c r="E35" s="1">
        <f t="shared" si="7"/>
        <v>0</v>
      </c>
      <c r="F35" s="1">
        <f t="shared" si="7"/>
        <v>0</v>
      </c>
      <c r="G35" s="1">
        <f t="shared" si="7"/>
        <v>0</v>
      </c>
      <c r="H35" s="1">
        <f t="shared" si="7"/>
        <v>0</v>
      </c>
      <c r="I35" s="2">
        <f t="shared" si="6"/>
        <v>0</v>
      </c>
      <c r="J35" s="10">
        <f t="shared" si="4"/>
        <v>0.3333333333333333</v>
      </c>
      <c r="K35" s="10">
        <f t="shared" si="5"/>
        <v>8</v>
      </c>
      <c r="L35" s="10"/>
      <c r="M35" s="10"/>
      <c r="N35" s="29"/>
      <c r="O35" s="42"/>
      <c r="P35" s="29"/>
    </row>
    <row r="36" spans="1:17" s="15" customFormat="1" ht="15" customHeight="1">
      <c r="A36" s="3">
        <f t="shared" si="0"/>
        <v>6</v>
      </c>
      <c r="B36" s="3">
        <v>0</v>
      </c>
      <c r="C36" s="31">
        <v>44043</v>
      </c>
      <c r="D36" s="14" t="str">
        <f t="shared" si="2"/>
        <v>sexta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2">
        <f t="shared" si="6"/>
        <v>0</v>
      </c>
      <c r="J36" s="10"/>
      <c r="K36" s="10"/>
      <c r="L36" s="10"/>
      <c r="M36" s="10"/>
      <c r="N36" s="29"/>
      <c r="O36" s="42"/>
      <c r="P36" s="29"/>
      <c r="Q36" s="3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O5:O36"/>
    <mergeCell ref="C38:P38"/>
    <mergeCell ref="C39:P39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C1">
      <selection activeCell="L35" sqref="L35"/>
    </sheetView>
  </sheetViews>
  <sheetFormatPr defaultColWidth="9.140625" defaultRowHeight="15"/>
  <cols>
    <col min="1" max="1" width="4.421875" style="3" hidden="1" customWidth="1"/>
    <col min="2" max="2" width="0.85546875" style="3" hidden="1" customWidth="1"/>
    <col min="3" max="3" width="9.7109375" style="3" customWidth="1"/>
    <col min="4" max="4" width="8.8515625" style="3" customWidth="1"/>
    <col min="5" max="8" width="9.7109375" style="12" customWidth="1"/>
    <col min="9" max="9" width="12.421875" style="12" customWidth="1"/>
    <col min="10" max="10" width="12.00390625" style="13" hidden="1" customWidth="1"/>
    <col min="11" max="11" width="4.00390625" style="13" hidden="1" customWidth="1"/>
    <col min="12" max="12" width="47.28125" style="13" customWidth="1"/>
    <col min="13" max="13" width="47.28125" style="3" customWidth="1"/>
    <col min="14" max="14" width="10.140625" style="3" bestFit="1" customWidth="1"/>
    <col min="15" max="15" width="2.00390625" style="3" customWidth="1"/>
    <col min="16" max="16" width="10.140625" style="3" customWidth="1"/>
    <col min="17" max="16384" width="9.140625" style="3" customWidth="1"/>
  </cols>
  <sheetData>
    <row r="1" spans="3:16" ht="21" customHeight="1">
      <c r="C1" s="38" t="s">
        <v>56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3:16" ht="18">
      <c r="C2" s="43" t="s">
        <v>61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3:16" ht="18" customHeight="1">
      <c r="C3" s="37" t="s">
        <v>40</v>
      </c>
      <c r="D3" s="37"/>
      <c r="E3" s="37"/>
      <c r="F3" s="37"/>
      <c r="G3" s="37"/>
      <c r="H3" s="37"/>
      <c r="I3" s="37"/>
      <c r="J3" s="37"/>
      <c r="K3" s="37"/>
      <c r="L3" s="37"/>
      <c r="M3" s="27" t="s">
        <v>5</v>
      </c>
      <c r="N3" s="6">
        <f>C6</f>
        <v>44044</v>
      </c>
      <c r="O3" s="4" t="s">
        <v>6</v>
      </c>
      <c r="P3" s="6">
        <f>C36</f>
        <v>44074</v>
      </c>
    </row>
    <row r="4" spans="3:17" s="7" customFormat="1" ht="18" customHeight="1">
      <c r="C4" s="39" t="s">
        <v>41</v>
      </c>
      <c r="D4" s="39"/>
      <c r="E4" s="39"/>
      <c r="F4" s="39"/>
      <c r="G4" s="39"/>
      <c r="H4" s="39"/>
      <c r="I4" s="39"/>
      <c r="J4" s="8"/>
      <c r="K4" s="8"/>
      <c r="L4" s="40" t="s">
        <v>12</v>
      </c>
      <c r="M4" s="40"/>
      <c r="N4" s="41" t="s">
        <v>11</v>
      </c>
      <c r="O4" s="41"/>
      <c r="P4" s="41"/>
      <c r="Q4" s="9"/>
    </row>
    <row r="5" spans="3:16" ht="15" customHeight="1">
      <c r="C5" s="4"/>
      <c r="D5" s="4"/>
      <c r="E5" s="30" t="s">
        <v>0</v>
      </c>
      <c r="F5" s="30" t="s">
        <v>1</v>
      </c>
      <c r="G5" s="30" t="s">
        <v>0</v>
      </c>
      <c r="H5" s="30" t="s">
        <v>1</v>
      </c>
      <c r="I5" s="30" t="s">
        <v>2</v>
      </c>
      <c r="J5" s="10"/>
      <c r="K5" s="10" t="str">
        <f>IF(J5=0," ",8)</f>
        <v> </v>
      </c>
      <c r="L5" s="5" t="s">
        <v>13</v>
      </c>
      <c r="M5" s="30" t="s">
        <v>14</v>
      </c>
      <c r="N5" s="28" t="s">
        <v>3</v>
      </c>
      <c r="O5" s="42"/>
      <c r="P5" s="28" t="s">
        <v>4</v>
      </c>
    </row>
    <row r="6" spans="1:16" ht="15" customHeight="1">
      <c r="A6" s="3">
        <f aca="true" t="shared" si="0" ref="A6:A36">WEEKDAY(C6)</f>
        <v>7</v>
      </c>
      <c r="B6" s="3">
        <f aca="true" t="shared" si="1" ref="B6:B35">IF(I6&lt;&gt;"-",1,0)</f>
        <v>0</v>
      </c>
      <c r="C6" s="31">
        <v>44044</v>
      </c>
      <c r="D6" s="14" t="str">
        <f aca="true" t="shared" si="2" ref="D6:D36">IF(A6=1,"domingo",IF(A6=2,"segunda",IF(A6=3,"terça",IF(A6=4,"quarta",IF(A6=5,"quinta",IF(A6=6,"sexta",IF(A6=7,"sábado",0)))))))</f>
        <v>sábado</v>
      </c>
      <c r="E6" s="1" t="str">
        <f aca="true" t="shared" si="3" ref="E6:H24">IF($D6="sábado","-",IF($D6="domingo","-",0))</f>
        <v>-</v>
      </c>
      <c r="F6" s="1" t="str">
        <f t="shared" si="3"/>
        <v>-</v>
      </c>
      <c r="G6" s="1" t="str">
        <f t="shared" si="3"/>
        <v>-</v>
      </c>
      <c r="H6" s="1" t="str">
        <f t="shared" si="3"/>
        <v>-</v>
      </c>
      <c r="I6" s="2" t="str">
        <f>IF(D6="sábado","-",IF(D6="domingo","-",(F6-E6+H6-G6)))</f>
        <v>-</v>
      </c>
      <c r="J6" s="10" t="str">
        <f aca="true" t="shared" si="4" ref="J6:J35">IF(I6="-"," ",(8/24))</f>
        <v> </v>
      </c>
      <c r="K6" s="10" t="str">
        <f aca="true" t="shared" si="5" ref="K6:K35">IF(B6=0," ",8)</f>
        <v> </v>
      </c>
      <c r="L6" s="10"/>
      <c r="M6" s="10"/>
      <c r="N6" s="29"/>
      <c r="O6" s="42"/>
      <c r="P6" s="29"/>
    </row>
    <row r="7" spans="1:16" ht="15" customHeight="1">
      <c r="A7" s="3">
        <f t="shared" si="0"/>
        <v>1</v>
      </c>
      <c r="B7" s="3">
        <f t="shared" si="1"/>
        <v>0</v>
      </c>
      <c r="C7" s="31">
        <v>44045</v>
      </c>
      <c r="D7" s="14" t="str">
        <f t="shared" si="2"/>
        <v>domingo</v>
      </c>
      <c r="E7" s="1" t="str">
        <f t="shared" si="3"/>
        <v>-</v>
      </c>
      <c r="F7" s="1" t="str">
        <f t="shared" si="3"/>
        <v>-</v>
      </c>
      <c r="G7" s="1" t="str">
        <f t="shared" si="3"/>
        <v>-</v>
      </c>
      <c r="H7" s="1" t="str">
        <f t="shared" si="3"/>
        <v>-</v>
      </c>
      <c r="I7" s="2" t="str">
        <f aca="true" t="shared" si="6" ref="I7:I36">IF(D7="sábado","-",IF(D7="domingo","-",(F7-E7+H7-G7)))</f>
        <v>-</v>
      </c>
      <c r="J7" s="10" t="str">
        <f t="shared" si="4"/>
        <v> </v>
      </c>
      <c r="K7" s="10" t="str">
        <f t="shared" si="5"/>
        <v> </v>
      </c>
      <c r="L7" s="10"/>
      <c r="M7" s="10"/>
      <c r="N7" s="29"/>
      <c r="O7" s="42"/>
      <c r="P7" s="29"/>
    </row>
    <row r="8" spans="1:16" ht="15" customHeight="1">
      <c r="A8" s="3">
        <f t="shared" si="0"/>
        <v>2</v>
      </c>
      <c r="B8" s="3">
        <f t="shared" si="1"/>
        <v>1</v>
      </c>
      <c r="C8" s="31">
        <v>44046</v>
      </c>
      <c r="D8" s="14" t="str">
        <f t="shared" si="2"/>
        <v>segunda</v>
      </c>
      <c r="E8" s="1">
        <f t="shared" si="3"/>
        <v>0</v>
      </c>
      <c r="F8" s="1">
        <f t="shared" si="3"/>
        <v>0</v>
      </c>
      <c r="G8" s="1">
        <f t="shared" si="3"/>
        <v>0</v>
      </c>
      <c r="H8" s="1">
        <f t="shared" si="3"/>
        <v>0</v>
      </c>
      <c r="I8" s="2">
        <f t="shared" si="6"/>
        <v>0</v>
      </c>
      <c r="J8" s="10">
        <f t="shared" si="4"/>
        <v>0.3333333333333333</v>
      </c>
      <c r="K8" s="10">
        <f t="shared" si="5"/>
        <v>8</v>
      </c>
      <c r="L8" s="10"/>
      <c r="M8" s="10"/>
      <c r="N8" s="29"/>
      <c r="O8" s="42"/>
      <c r="P8" s="29"/>
    </row>
    <row r="9" spans="1:16" ht="15" customHeight="1">
      <c r="A9" s="3">
        <f t="shared" si="0"/>
        <v>3</v>
      </c>
      <c r="B9" s="3">
        <f t="shared" si="1"/>
        <v>1</v>
      </c>
      <c r="C9" s="31">
        <v>44047</v>
      </c>
      <c r="D9" s="14" t="str">
        <f t="shared" si="2"/>
        <v>terça</v>
      </c>
      <c r="E9" s="1">
        <f t="shared" si="3"/>
        <v>0</v>
      </c>
      <c r="F9" s="1">
        <f t="shared" si="3"/>
        <v>0</v>
      </c>
      <c r="G9" s="1">
        <f t="shared" si="3"/>
        <v>0</v>
      </c>
      <c r="H9" s="1">
        <f t="shared" si="3"/>
        <v>0</v>
      </c>
      <c r="I9" s="2">
        <f t="shared" si="6"/>
        <v>0</v>
      </c>
      <c r="J9" s="10">
        <f t="shared" si="4"/>
        <v>0.3333333333333333</v>
      </c>
      <c r="K9" s="10">
        <f t="shared" si="5"/>
        <v>8</v>
      </c>
      <c r="L9" s="10"/>
      <c r="M9" s="10"/>
      <c r="N9" s="29"/>
      <c r="O9" s="42"/>
      <c r="P9" s="29"/>
    </row>
    <row r="10" spans="1:17" ht="15" customHeight="1">
      <c r="A10" s="3">
        <f t="shared" si="0"/>
        <v>4</v>
      </c>
      <c r="B10" s="3">
        <f t="shared" si="1"/>
        <v>1</v>
      </c>
      <c r="C10" s="31">
        <v>44048</v>
      </c>
      <c r="D10" s="14" t="str">
        <f t="shared" si="2"/>
        <v>quarta</v>
      </c>
      <c r="E10" s="1">
        <f t="shared" si="3"/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2">
        <f t="shared" si="6"/>
        <v>0</v>
      </c>
      <c r="J10" s="10">
        <f t="shared" si="4"/>
        <v>0.3333333333333333</v>
      </c>
      <c r="K10" s="10">
        <f t="shared" si="5"/>
        <v>8</v>
      </c>
      <c r="L10" s="10"/>
      <c r="M10" s="10"/>
      <c r="N10" s="29"/>
      <c r="O10" s="42"/>
      <c r="P10" s="29"/>
      <c r="Q10" s="3" t="s">
        <v>33</v>
      </c>
    </row>
    <row r="11" spans="1:16" ht="15" customHeight="1">
      <c r="A11" s="3">
        <f t="shared" si="0"/>
        <v>5</v>
      </c>
      <c r="B11" s="3">
        <f t="shared" si="1"/>
        <v>1</v>
      </c>
      <c r="C11" s="31">
        <v>44049</v>
      </c>
      <c r="D11" s="14" t="str">
        <f t="shared" si="2"/>
        <v>quinta</v>
      </c>
      <c r="E11" s="1">
        <f t="shared" si="3"/>
        <v>0</v>
      </c>
      <c r="F11" s="1">
        <f t="shared" si="3"/>
        <v>0</v>
      </c>
      <c r="G11" s="1">
        <f t="shared" si="3"/>
        <v>0</v>
      </c>
      <c r="H11" s="1">
        <f t="shared" si="3"/>
        <v>0</v>
      </c>
      <c r="I11" s="2">
        <f t="shared" si="6"/>
        <v>0</v>
      </c>
      <c r="J11" s="10">
        <f t="shared" si="4"/>
        <v>0.3333333333333333</v>
      </c>
      <c r="K11" s="10">
        <f t="shared" si="5"/>
        <v>8</v>
      </c>
      <c r="L11" s="10"/>
      <c r="M11" s="10"/>
      <c r="N11" s="29"/>
      <c r="O11" s="42"/>
      <c r="P11" s="29"/>
    </row>
    <row r="12" spans="1:16" ht="15" customHeight="1">
      <c r="A12" s="3">
        <f t="shared" si="0"/>
        <v>6</v>
      </c>
      <c r="B12" s="3">
        <f t="shared" si="1"/>
        <v>1</v>
      </c>
      <c r="C12" s="31">
        <v>44050</v>
      </c>
      <c r="D12" s="14" t="str">
        <f t="shared" si="2"/>
        <v>sexta</v>
      </c>
      <c r="E12" s="1">
        <f t="shared" si="3"/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2">
        <f t="shared" si="6"/>
        <v>0</v>
      </c>
      <c r="J12" s="10">
        <f t="shared" si="4"/>
        <v>0.3333333333333333</v>
      </c>
      <c r="K12" s="10">
        <f t="shared" si="5"/>
        <v>8</v>
      </c>
      <c r="L12" s="10"/>
      <c r="M12" s="10"/>
      <c r="N12" s="29"/>
      <c r="O12" s="42"/>
      <c r="P12" s="29"/>
    </row>
    <row r="13" spans="1:16" ht="15" customHeight="1">
      <c r="A13" s="3">
        <f t="shared" si="0"/>
        <v>7</v>
      </c>
      <c r="B13" s="3">
        <f t="shared" si="1"/>
        <v>0</v>
      </c>
      <c r="C13" s="31">
        <v>44051</v>
      </c>
      <c r="D13" s="14" t="str">
        <f t="shared" si="2"/>
        <v>sábado</v>
      </c>
      <c r="E13" s="1" t="str">
        <f t="shared" si="3"/>
        <v>-</v>
      </c>
      <c r="F13" s="1" t="str">
        <f t="shared" si="3"/>
        <v>-</v>
      </c>
      <c r="G13" s="1" t="str">
        <f t="shared" si="3"/>
        <v>-</v>
      </c>
      <c r="H13" s="1" t="str">
        <f t="shared" si="3"/>
        <v>-</v>
      </c>
      <c r="I13" s="2" t="str">
        <f t="shared" si="6"/>
        <v>-</v>
      </c>
      <c r="J13" s="10" t="str">
        <f t="shared" si="4"/>
        <v> </v>
      </c>
      <c r="K13" s="10" t="str">
        <f t="shared" si="5"/>
        <v> </v>
      </c>
      <c r="L13" s="10"/>
      <c r="M13" s="10"/>
      <c r="N13" s="29"/>
      <c r="O13" s="42"/>
      <c r="P13" s="29"/>
    </row>
    <row r="14" spans="1:16" ht="15" customHeight="1">
      <c r="A14" s="3">
        <f t="shared" si="0"/>
        <v>1</v>
      </c>
      <c r="B14" s="3">
        <f t="shared" si="1"/>
        <v>0</v>
      </c>
      <c r="C14" s="31">
        <v>44052</v>
      </c>
      <c r="D14" s="14" t="str">
        <f t="shared" si="2"/>
        <v>domingo</v>
      </c>
      <c r="E14" s="1" t="str">
        <f t="shared" si="3"/>
        <v>-</v>
      </c>
      <c r="F14" s="1" t="str">
        <f t="shared" si="3"/>
        <v>-</v>
      </c>
      <c r="G14" s="1" t="str">
        <f t="shared" si="3"/>
        <v>-</v>
      </c>
      <c r="H14" s="1" t="str">
        <f t="shared" si="3"/>
        <v>-</v>
      </c>
      <c r="I14" s="2" t="str">
        <f t="shared" si="6"/>
        <v>-</v>
      </c>
      <c r="J14" s="10" t="str">
        <f t="shared" si="4"/>
        <v> </v>
      </c>
      <c r="K14" s="10" t="str">
        <f t="shared" si="5"/>
        <v> </v>
      </c>
      <c r="L14" s="10"/>
      <c r="M14" s="10"/>
      <c r="N14" s="29"/>
      <c r="O14" s="42"/>
      <c r="P14" s="29"/>
    </row>
    <row r="15" spans="1:16" ht="15" customHeight="1">
      <c r="A15" s="3">
        <f t="shared" si="0"/>
        <v>2</v>
      </c>
      <c r="B15" s="3">
        <f t="shared" si="1"/>
        <v>1</v>
      </c>
      <c r="C15" s="31">
        <v>44053</v>
      </c>
      <c r="D15" s="14" t="str">
        <f t="shared" si="2"/>
        <v>segunda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2">
        <f t="shared" si="6"/>
        <v>0</v>
      </c>
      <c r="J15" s="10">
        <f t="shared" si="4"/>
        <v>0.3333333333333333</v>
      </c>
      <c r="K15" s="10">
        <f t="shared" si="5"/>
        <v>8</v>
      </c>
      <c r="L15" s="10"/>
      <c r="M15" s="10"/>
      <c r="N15" s="29"/>
      <c r="O15" s="42"/>
      <c r="P15" s="29"/>
    </row>
    <row r="16" spans="1:17" ht="15" customHeight="1">
      <c r="A16" s="3">
        <f t="shared" si="0"/>
        <v>3</v>
      </c>
      <c r="B16" s="3">
        <f t="shared" si="1"/>
        <v>1</v>
      </c>
      <c r="C16" s="31">
        <v>44054</v>
      </c>
      <c r="D16" s="14" t="str">
        <f t="shared" si="2"/>
        <v>terça</v>
      </c>
      <c r="E16" s="1">
        <f t="shared" si="3"/>
        <v>0</v>
      </c>
      <c r="F16" s="1">
        <f t="shared" si="3"/>
        <v>0</v>
      </c>
      <c r="G16" s="1">
        <f t="shared" si="3"/>
        <v>0</v>
      </c>
      <c r="H16" s="1">
        <f t="shared" si="3"/>
        <v>0</v>
      </c>
      <c r="I16" s="2">
        <f t="shared" si="6"/>
        <v>0</v>
      </c>
      <c r="J16" s="10">
        <f t="shared" si="4"/>
        <v>0.3333333333333333</v>
      </c>
      <c r="K16" s="10">
        <f t="shared" si="5"/>
        <v>8</v>
      </c>
      <c r="L16" s="10"/>
      <c r="M16" s="10"/>
      <c r="N16" s="29"/>
      <c r="O16" s="42"/>
      <c r="P16" s="29"/>
      <c r="Q16" s="3" t="s">
        <v>33</v>
      </c>
    </row>
    <row r="17" spans="1:16" ht="15" customHeight="1">
      <c r="A17" s="3">
        <f t="shared" si="0"/>
        <v>4</v>
      </c>
      <c r="B17" s="3">
        <f t="shared" si="1"/>
        <v>1</v>
      </c>
      <c r="C17" s="31">
        <v>44055</v>
      </c>
      <c r="D17" s="14" t="str">
        <f t="shared" si="2"/>
        <v>quarta</v>
      </c>
      <c r="E17" s="1">
        <f t="shared" si="3"/>
        <v>0</v>
      </c>
      <c r="F17" s="1">
        <f t="shared" si="3"/>
        <v>0</v>
      </c>
      <c r="G17" s="1">
        <f t="shared" si="3"/>
        <v>0</v>
      </c>
      <c r="H17" s="1">
        <f t="shared" si="3"/>
        <v>0</v>
      </c>
      <c r="I17" s="2">
        <f t="shared" si="6"/>
        <v>0</v>
      </c>
      <c r="J17" s="10">
        <f t="shared" si="4"/>
        <v>0.3333333333333333</v>
      </c>
      <c r="K17" s="10">
        <f t="shared" si="5"/>
        <v>8</v>
      </c>
      <c r="L17" s="10"/>
      <c r="M17" s="10"/>
      <c r="N17" s="29"/>
      <c r="O17" s="42"/>
      <c r="P17" s="29"/>
    </row>
    <row r="18" spans="1:16" ht="15" customHeight="1">
      <c r="A18" s="3">
        <f t="shared" si="0"/>
        <v>5</v>
      </c>
      <c r="B18" s="3">
        <f t="shared" si="1"/>
        <v>1</v>
      </c>
      <c r="C18" s="31">
        <v>44056</v>
      </c>
      <c r="D18" s="14" t="str">
        <f t="shared" si="2"/>
        <v>quinta</v>
      </c>
      <c r="E18" s="1">
        <f t="shared" si="3"/>
        <v>0</v>
      </c>
      <c r="F18" s="1">
        <f t="shared" si="3"/>
        <v>0</v>
      </c>
      <c r="G18" s="1">
        <f t="shared" si="3"/>
        <v>0</v>
      </c>
      <c r="H18" s="1">
        <f t="shared" si="3"/>
        <v>0</v>
      </c>
      <c r="I18" s="2">
        <f t="shared" si="6"/>
        <v>0</v>
      </c>
      <c r="J18" s="10">
        <f t="shared" si="4"/>
        <v>0.3333333333333333</v>
      </c>
      <c r="K18" s="10">
        <f t="shared" si="5"/>
        <v>8</v>
      </c>
      <c r="L18" s="10"/>
      <c r="M18" s="10"/>
      <c r="N18" s="29"/>
      <c r="O18" s="42"/>
      <c r="P18" s="29"/>
    </row>
    <row r="19" spans="1:16" ht="15" customHeight="1">
      <c r="A19" s="3">
        <f t="shared" si="0"/>
        <v>6</v>
      </c>
      <c r="B19" s="3">
        <v>1</v>
      </c>
      <c r="C19" s="31">
        <v>44057</v>
      </c>
      <c r="D19" s="14" t="str">
        <f t="shared" si="2"/>
        <v>sexta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2">
        <f t="shared" si="6"/>
        <v>0</v>
      </c>
      <c r="J19" s="10">
        <f t="shared" si="4"/>
        <v>0.3333333333333333</v>
      </c>
      <c r="K19" s="10">
        <f t="shared" si="5"/>
        <v>8</v>
      </c>
      <c r="L19" s="10"/>
      <c r="M19" s="10"/>
      <c r="N19" s="29"/>
      <c r="O19" s="42"/>
      <c r="P19" s="29"/>
    </row>
    <row r="20" spans="1:16" ht="15" customHeight="1">
      <c r="A20" s="3">
        <f t="shared" si="0"/>
        <v>7</v>
      </c>
      <c r="B20" s="3">
        <f t="shared" si="1"/>
        <v>0</v>
      </c>
      <c r="C20" s="31">
        <v>44058</v>
      </c>
      <c r="D20" s="14" t="str">
        <f t="shared" si="2"/>
        <v>sábado</v>
      </c>
      <c r="E20" s="1" t="str">
        <f t="shared" si="3"/>
        <v>-</v>
      </c>
      <c r="F20" s="1" t="str">
        <f t="shared" si="3"/>
        <v>-</v>
      </c>
      <c r="G20" s="1" t="str">
        <f t="shared" si="3"/>
        <v>-</v>
      </c>
      <c r="H20" s="1" t="str">
        <f t="shared" si="3"/>
        <v>-</v>
      </c>
      <c r="I20" s="2" t="str">
        <f t="shared" si="6"/>
        <v>-</v>
      </c>
      <c r="J20" s="10" t="str">
        <f t="shared" si="4"/>
        <v> </v>
      </c>
      <c r="K20" s="10" t="str">
        <f t="shared" si="5"/>
        <v> </v>
      </c>
      <c r="L20" s="10"/>
      <c r="M20" s="10"/>
      <c r="N20" s="29"/>
      <c r="O20" s="42"/>
      <c r="P20" s="29"/>
    </row>
    <row r="21" spans="1:16" ht="15" customHeight="1">
      <c r="A21" s="3">
        <f t="shared" si="0"/>
        <v>1</v>
      </c>
      <c r="B21" s="3">
        <f t="shared" si="1"/>
        <v>0</v>
      </c>
      <c r="C21" s="31">
        <v>44059</v>
      </c>
      <c r="D21" s="14" t="str">
        <f t="shared" si="2"/>
        <v>domingo</v>
      </c>
      <c r="E21" s="1" t="str">
        <f t="shared" si="3"/>
        <v>-</v>
      </c>
      <c r="F21" s="1" t="str">
        <f t="shared" si="3"/>
        <v>-</v>
      </c>
      <c r="G21" s="1" t="str">
        <f t="shared" si="3"/>
        <v>-</v>
      </c>
      <c r="H21" s="1" t="str">
        <f t="shared" si="3"/>
        <v>-</v>
      </c>
      <c r="I21" s="2" t="str">
        <f t="shared" si="6"/>
        <v>-</v>
      </c>
      <c r="J21" s="10" t="str">
        <f t="shared" si="4"/>
        <v> </v>
      </c>
      <c r="K21" s="10" t="str">
        <f t="shared" si="5"/>
        <v> </v>
      </c>
      <c r="L21" s="10"/>
      <c r="M21" s="10"/>
      <c r="N21" s="29"/>
      <c r="O21" s="42"/>
      <c r="P21" s="29"/>
    </row>
    <row r="22" spans="1:16" ht="15" customHeight="1">
      <c r="A22" s="3">
        <f t="shared" si="0"/>
        <v>2</v>
      </c>
      <c r="B22" s="3">
        <f t="shared" si="1"/>
        <v>1</v>
      </c>
      <c r="C22" s="31">
        <v>44060</v>
      </c>
      <c r="D22" s="14" t="str">
        <f t="shared" si="2"/>
        <v>segunda</v>
      </c>
      <c r="E22" s="1">
        <f t="shared" si="3"/>
        <v>0</v>
      </c>
      <c r="F22" s="1">
        <f t="shared" si="3"/>
        <v>0</v>
      </c>
      <c r="G22" s="1">
        <f t="shared" si="3"/>
        <v>0</v>
      </c>
      <c r="H22" s="1">
        <f t="shared" si="3"/>
        <v>0</v>
      </c>
      <c r="I22" s="2">
        <f t="shared" si="6"/>
        <v>0</v>
      </c>
      <c r="J22" s="10">
        <f t="shared" si="4"/>
        <v>0.3333333333333333</v>
      </c>
      <c r="K22" s="10">
        <f t="shared" si="5"/>
        <v>8</v>
      </c>
      <c r="L22" s="10"/>
      <c r="M22" s="10"/>
      <c r="N22" s="29"/>
      <c r="O22" s="42"/>
      <c r="P22" s="29"/>
    </row>
    <row r="23" spans="1:16" ht="15" customHeight="1">
      <c r="A23" s="3">
        <f t="shared" si="0"/>
        <v>3</v>
      </c>
      <c r="B23" s="3">
        <f t="shared" si="1"/>
        <v>1</v>
      </c>
      <c r="C23" s="31">
        <v>44061</v>
      </c>
      <c r="D23" s="14" t="str">
        <f t="shared" si="2"/>
        <v>terça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2">
        <f t="shared" si="6"/>
        <v>0</v>
      </c>
      <c r="J23" s="10">
        <f>IF(I23="-"," ",(8/24))</f>
        <v>0.3333333333333333</v>
      </c>
      <c r="K23" s="10">
        <f>IF(B23=0," ",8)</f>
        <v>8</v>
      </c>
      <c r="L23" s="10"/>
      <c r="M23" s="10"/>
      <c r="N23" s="29"/>
      <c r="O23" s="42"/>
      <c r="P23" s="29"/>
    </row>
    <row r="24" spans="1:16" ht="15" customHeight="1">
      <c r="A24" s="3">
        <f t="shared" si="0"/>
        <v>4</v>
      </c>
      <c r="B24" s="3">
        <f t="shared" si="1"/>
        <v>1</v>
      </c>
      <c r="C24" s="31">
        <v>44062</v>
      </c>
      <c r="D24" s="14" t="str">
        <f t="shared" si="2"/>
        <v>quarta</v>
      </c>
      <c r="E24" s="1">
        <f t="shared" si="3"/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2">
        <f t="shared" si="6"/>
        <v>0</v>
      </c>
      <c r="J24" s="10">
        <f>IF(I24="-"," ",(8/24))</f>
        <v>0.3333333333333333</v>
      </c>
      <c r="K24" s="10">
        <f>IF(B24=0," ",8)</f>
        <v>8</v>
      </c>
      <c r="L24" s="10"/>
      <c r="M24" s="10"/>
      <c r="N24" s="29"/>
      <c r="O24" s="42"/>
      <c r="P24" s="29"/>
    </row>
    <row r="25" spans="1:16" ht="15" customHeight="1">
      <c r="A25" s="3">
        <f t="shared" si="0"/>
        <v>5</v>
      </c>
      <c r="B25" s="3">
        <f t="shared" si="1"/>
        <v>1</v>
      </c>
      <c r="C25" s="31">
        <v>44063</v>
      </c>
      <c r="D25" s="14" t="str">
        <f t="shared" si="2"/>
        <v>quinta</v>
      </c>
      <c r="E25" s="1">
        <f aca="true" t="shared" si="7" ref="E25:H36">IF($D25="sábado","-",IF($D25="domingo","-",0))</f>
        <v>0</v>
      </c>
      <c r="F25" s="1">
        <f t="shared" si="7"/>
        <v>0</v>
      </c>
      <c r="G25" s="1">
        <f t="shared" si="7"/>
        <v>0</v>
      </c>
      <c r="H25" s="1">
        <f t="shared" si="7"/>
        <v>0</v>
      </c>
      <c r="I25" s="2">
        <f t="shared" si="6"/>
        <v>0</v>
      </c>
      <c r="J25" s="10">
        <f t="shared" si="4"/>
        <v>0.3333333333333333</v>
      </c>
      <c r="K25" s="10">
        <f t="shared" si="5"/>
        <v>8</v>
      </c>
      <c r="L25" s="10"/>
      <c r="M25" s="10"/>
      <c r="N25" s="29"/>
      <c r="O25" s="42"/>
      <c r="P25" s="29"/>
    </row>
    <row r="26" spans="1:16" ht="15" customHeight="1">
      <c r="A26" s="3">
        <f t="shared" si="0"/>
        <v>6</v>
      </c>
      <c r="B26" s="3">
        <f t="shared" si="1"/>
        <v>1</v>
      </c>
      <c r="C26" s="31">
        <v>44064</v>
      </c>
      <c r="D26" s="14" t="str">
        <f t="shared" si="2"/>
        <v>sexta</v>
      </c>
      <c r="E26" s="1">
        <f t="shared" si="7"/>
        <v>0</v>
      </c>
      <c r="F26" s="1">
        <f t="shared" si="7"/>
        <v>0</v>
      </c>
      <c r="G26" s="1">
        <f t="shared" si="7"/>
        <v>0</v>
      </c>
      <c r="H26" s="1">
        <f t="shared" si="7"/>
        <v>0</v>
      </c>
      <c r="I26" s="2">
        <f t="shared" si="6"/>
        <v>0</v>
      </c>
      <c r="J26" s="10">
        <f t="shared" si="4"/>
        <v>0.3333333333333333</v>
      </c>
      <c r="K26" s="10">
        <f t="shared" si="5"/>
        <v>8</v>
      </c>
      <c r="L26" s="10"/>
      <c r="M26" s="10"/>
      <c r="N26" s="29"/>
      <c r="O26" s="42"/>
      <c r="P26" s="29"/>
    </row>
    <row r="27" spans="1:16" ht="15" customHeight="1">
      <c r="A27" s="3">
        <f t="shared" si="0"/>
        <v>7</v>
      </c>
      <c r="B27" s="3">
        <f t="shared" si="1"/>
        <v>0</v>
      </c>
      <c r="C27" s="31">
        <v>44065</v>
      </c>
      <c r="D27" s="14" t="str">
        <f t="shared" si="2"/>
        <v>sábado</v>
      </c>
      <c r="E27" s="1" t="str">
        <f t="shared" si="7"/>
        <v>-</v>
      </c>
      <c r="F27" s="1" t="str">
        <f t="shared" si="7"/>
        <v>-</v>
      </c>
      <c r="G27" s="1" t="str">
        <f t="shared" si="7"/>
        <v>-</v>
      </c>
      <c r="H27" s="1" t="str">
        <f t="shared" si="7"/>
        <v>-</v>
      </c>
      <c r="I27" s="2" t="str">
        <f t="shared" si="6"/>
        <v>-</v>
      </c>
      <c r="J27" s="10" t="str">
        <f t="shared" si="4"/>
        <v> </v>
      </c>
      <c r="K27" s="10" t="str">
        <f t="shared" si="5"/>
        <v> </v>
      </c>
      <c r="L27" s="10"/>
      <c r="M27" s="10"/>
      <c r="N27" s="29"/>
      <c r="O27" s="42"/>
      <c r="P27" s="29"/>
    </row>
    <row r="28" spans="1:16" ht="15" customHeight="1">
      <c r="A28" s="3">
        <f t="shared" si="0"/>
        <v>1</v>
      </c>
      <c r="B28" s="3">
        <f t="shared" si="1"/>
        <v>0</v>
      </c>
      <c r="C28" s="31">
        <v>44066</v>
      </c>
      <c r="D28" s="14" t="str">
        <f t="shared" si="2"/>
        <v>domingo</v>
      </c>
      <c r="E28" s="1" t="str">
        <f t="shared" si="7"/>
        <v>-</v>
      </c>
      <c r="F28" s="1" t="str">
        <f t="shared" si="7"/>
        <v>-</v>
      </c>
      <c r="G28" s="1" t="str">
        <f t="shared" si="7"/>
        <v>-</v>
      </c>
      <c r="H28" s="1" t="str">
        <f t="shared" si="7"/>
        <v>-</v>
      </c>
      <c r="I28" s="2" t="str">
        <f t="shared" si="6"/>
        <v>-</v>
      </c>
      <c r="J28" s="10" t="str">
        <f t="shared" si="4"/>
        <v> </v>
      </c>
      <c r="K28" s="10" t="str">
        <f t="shared" si="5"/>
        <v> </v>
      </c>
      <c r="L28" s="10"/>
      <c r="M28" s="10"/>
      <c r="N28" s="29"/>
      <c r="O28" s="42"/>
      <c r="P28" s="29"/>
    </row>
    <row r="29" spans="1:16" ht="15" customHeight="1">
      <c r="A29" s="3">
        <f t="shared" si="0"/>
        <v>2</v>
      </c>
      <c r="B29" s="3">
        <f t="shared" si="1"/>
        <v>1</v>
      </c>
      <c r="C29" s="31">
        <v>44067</v>
      </c>
      <c r="D29" s="14" t="str">
        <f t="shared" si="2"/>
        <v>segunda</v>
      </c>
      <c r="E29" s="1">
        <f t="shared" si="7"/>
        <v>0</v>
      </c>
      <c r="F29" s="1">
        <f t="shared" si="7"/>
        <v>0</v>
      </c>
      <c r="G29" s="1">
        <f t="shared" si="7"/>
        <v>0</v>
      </c>
      <c r="H29" s="1">
        <f t="shared" si="7"/>
        <v>0</v>
      </c>
      <c r="I29" s="2">
        <f t="shared" si="6"/>
        <v>0</v>
      </c>
      <c r="J29" s="10">
        <f t="shared" si="4"/>
        <v>0.3333333333333333</v>
      </c>
      <c r="K29" s="10">
        <f t="shared" si="5"/>
        <v>8</v>
      </c>
      <c r="L29" s="10"/>
      <c r="M29" s="10"/>
      <c r="N29" s="29"/>
      <c r="O29" s="42"/>
      <c r="P29" s="29"/>
    </row>
    <row r="30" spans="1:16" ht="15" customHeight="1">
      <c r="A30" s="3">
        <f t="shared" si="0"/>
        <v>3</v>
      </c>
      <c r="B30" s="3">
        <f t="shared" si="1"/>
        <v>1</v>
      </c>
      <c r="C30" s="31">
        <v>44068</v>
      </c>
      <c r="D30" s="14" t="str">
        <f t="shared" si="2"/>
        <v>terça</v>
      </c>
      <c r="E30" s="1">
        <f t="shared" si="7"/>
        <v>0</v>
      </c>
      <c r="F30" s="1">
        <f t="shared" si="7"/>
        <v>0</v>
      </c>
      <c r="G30" s="1">
        <f t="shared" si="7"/>
        <v>0</v>
      </c>
      <c r="H30" s="1">
        <f t="shared" si="7"/>
        <v>0</v>
      </c>
      <c r="I30" s="2">
        <f t="shared" si="6"/>
        <v>0</v>
      </c>
      <c r="J30" s="10">
        <f t="shared" si="4"/>
        <v>0.3333333333333333</v>
      </c>
      <c r="K30" s="10">
        <f t="shared" si="5"/>
        <v>8</v>
      </c>
      <c r="L30" s="10"/>
      <c r="M30" s="10"/>
      <c r="N30" s="29"/>
      <c r="O30" s="42"/>
      <c r="P30" s="29"/>
    </row>
    <row r="31" spans="1:16" ht="15" customHeight="1">
      <c r="A31" s="3">
        <f t="shared" si="0"/>
        <v>4</v>
      </c>
      <c r="B31" s="3">
        <f t="shared" si="1"/>
        <v>1</v>
      </c>
      <c r="C31" s="31">
        <v>44069</v>
      </c>
      <c r="D31" s="14" t="str">
        <f t="shared" si="2"/>
        <v>quarta</v>
      </c>
      <c r="E31" s="1">
        <f t="shared" si="7"/>
        <v>0</v>
      </c>
      <c r="F31" s="1">
        <f t="shared" si="7"/>
        <v>0</v>
      </c>
      <c r="G31" s="1">
        <f t="shared" si="7"/>
        <v>0</v>
      </c>
      <c r="H31" s="1">
        <f t="shared" si="7"/>
        <v>0</v>
      </c>
      <c r="I31" s="2">
        <f t="shared" si="6"/>
        <v>0</v>
      </c>
      <c r="J31" s="10">
        <f t="shared" si="4"/>
        <v>0.3333333333333333</v>
      </c>
      <c r="K31" s="10">
        <f t="shared" si="5"/>
        <v>8</v>
      </c>
      <c r="L31" s="10"/>
      <c r="M31" s="10"/>
      <c r="N31" s="29"/>
      <c r="O31" s="42"/>
      <c r="P31" s="29"/>
    </row>
    <row r="32" spans="1:16" ht="15" customHeight="1">
      <c r="A32" s="3">
        <f t="shared" si="0"/>
        <v>5</v>
      </c>
      <c r="B32" s="3">
        <f t="shared" si="1"/>
        <v>1</v>
      </c>
      <c r="C32" s="31">
        <v>44070</v>
      </c>
      <c r="D32" s="14" t="str">
        <f t="shared" si="2"/>
        <v>quinta</v>
      </c>
      <c r="E32" s="1">
        <f t="shared" si="7"/>
        <v>0</v>
      </c>
      <c r="F32" s="1">
        <f t="shared" si="7"/>
        <v>0</v>
      </c>
      <c r="G32" s="1">
        <f t="shared" si="7"/>
        <v>0</v>
      </c>
      <c r="H32" s="1">
        <f t="shared" si="7"/>
        <v>0</v>
      </c>
      <c r="I32" s="2">
        <f t="shared" si="6"/>
        <v>0</v>
      </c>
      <c r="J32" s="10">
        <f t="shared" si="4"/>
        <v>0.3333333333333333</v>
      </c>
      <c r="K32" s="10">
        <f t="shared" si="5"/>
        <v>8</v>
      </c>
      <c r="L32" s="10"/>
      <c r="M32" s="10"/>
      <c r="N32" s="29"/>
      <c r="O32" s="42"/>
      <c r="P32" s="29"/>
    </row>
    <row r="33" spans="1:16" ht="15" customHeight="1">
      <c r="A33" s="3">
        <f t="shared" si="0"/>
        <v>6</v>
      </c>
      <c r="B33" s="3">
        <f t="shared" si="1"/>
        <v>1</v>
      </c>
      <c r="C33" s="31">
        <v>44071</v>
      </c>
      <c r="D33" s="14" t="str">
        <f t="shared" si="2"/>
        <v>sexta</v>
      </c>
      <c r="E33" s="1">
        <f t="shared" si="7"/>
        <v>0</v>
      </c>
      <c r="F33" s="1">
        <f t="shared" si="7"/>
        <v>0</v>
      </c>
      <c r="G33" s="1">
        <f t="shared" si="7"/>
        <v>0</v>
      </c>
      <c r="H33" s="1">
        <f t="shared" si="7"/>
        <v>0</v>
      </c>
      <c r="I33" s="2">
        <f t="shared" si="6"/>
        <v>0</v>
      </c>
      <c r="J33" s="10">
        <f t="shared" si="4"/>
        <v>0.3333333333333333</v>
      </c>
      <c r="K33" s="10">
        <f t="shared" si="5"/>
        <v>8</v>
      </c>
      <c r="L33" s="10"/>
      <c r="M33" s="10"/>
      <c r="N33" s="29"/>
      <c r="O33" s="42"/>
      <c r="P33" s="29"/>
    </row>
    <row r="34" spans="1:16" ht="15" customHeight="1">
      <c r="A34" s="3">
        <f t="shared" si="0"/>
        <v>7</v>
      </c>
      <c r="B34" s="3">
        <f t="shared" si="1"/>
        <v>0</v>
      </c>
      <c r="C34" s="31">
        <v>44072</v>
      </c>
      <c r="D34" s="14" t="str">
        <f t="shared" si="2"/>
        <v>sábado</v>
      </c>
      <c r="E34" s="1" t="str">
        <f t="shared" si="7"/>
        <v>-</v>
      </c>
      <c r="F34" s="1" t="str">
        <f t="shared" si="7"/>
        <v>-</v>
      </c>
      <c r="G34" s="1" t="str">
        <f t="shared" si="7"/>
        <v>-</v>
      </c>
      <c r="H34" s="1" t="str">
        <f t="shared" si="7"/>
        <v>-</v>
      </c>
      <c r="I34" s="2" t="str">
        <f t="shared" si="6"/>
        <v>-</v>
      </c>
      <c r="J34" s="10" t="str">
        <f t="shared" si="4"/>
        <v> </v>
      </c>
      <c r="K34" s="10" t="str">
        <f t="shared" si="5"/>
        <v> </v>
      </c>
      <c r="L34" s="10"/>
      <c r="M34" s="10"/>
      <c r="N34" s="29"/>
      <c r="O34" s="42"/>
      <c r="P34" s="29"/>
    </row>
    <row r="35" spans="1:16" ht="15" customHeight="1">
      <c r="A35" s="3">
        <f t="shared" si="0"/>
        <v>1</v>
      </c>
      <c r="B35" s="3">
        <f t="shared" si="1"/>
        <v>0</v>
      </c>
      <c r="C35" s="31">
        <v>44073</v>
      </c>
      <c r="D35" s="14" t="str">
        <f t="shared" si="2"/>
        <v>domingo</v>
      </c>
      <c r="E35" s="1" t="str">
        <f t="shared" si="7"/>
        <v>-</v>
      </c>
      <c r="F35" s="1" t="str">
        <f t="shared" si="7"/>
        <v>-</v>
      </c>
      <c r="G35" s="1" t="str">
        <f t="shared" si="7"/>
        <v>-</v>
      </c>
      <c r="H35" s="1" t="str">
        <f t="shared" si="7"/>
        <v>-</v>
      </c>
      <c r="I35" s="2" t="str">
        <f t="shared" si="6"/>
        <v>-</v>
      </c>
      <c r="J35" s="10" t="str">
        <f t="shared" si="4"/>
        <v> </v>
      </c>
      <c r="K35" s="10" t="str">
        <f t="shared" si="5"/>
        <v> </v>
      </c>
      <c r="L35" s="10"/>
      <c r="M35" s="10"/>
      <c r="N35" s="29"/>
      <c r="O35" s="42"/>
      <c r="P35" s="29"/>
    </row>
    <row r="36" spans="1:17" s="15" customFormat="1" ht="15" customHeight="1">
      <c r="A36" s="3">
        <f t="shared" si="0"/>
        <v>2</v>
      </c>
      <c r="B36" s="3">
        <v>0</v>
      </c>
      <c r="C36" s="31">
        <v>44074</v>
      </c>
      <c r="D36" s="14" t="str">
        <f t="shared" si="2"/>
        <v>segunda</v>
      </c>
      <c r="E36" s="1">
        <f t="shared" si="7"/>
        <v>0</v>
      </c>
      <c r="F36" s="1">
        <f t="shared" si="7"/>
        <v>0</v>
      </c>
      <c r="G36" s="1">
        <f t="shared" si="7"/>
        <v>0</v>
      </c>
      <c r="H36" s="1">
        <f t="shared" si="7"/>
        <v>0</v>
      </c>
      <c r="I36" s="2">
        <f t="shared" si="6"/>
        <v>0</v>
      </c>
      <c r="J36" s="10"/>
      <c r="K36" s="10"/>
      <c r="L36" s="10"/>
      <c r="M36" s="10"/>
      <c r="N36" s="29"/>
      <c r="O36" s="42"/>
      <c r="P36" s="29"/>
      <c r="Q36" s="3"/>
    </row>
    <row r="37" spans="1:17" s="36" customFormat="1" ht="22.5" customHeight="1">
      <c r="A37" s="32"/>
      <c r="B37" s="32" t="e">
        <f>#REF!*#REF!</f>
        <v>#REF!</v>
      </c>
      <c r="C37" s="32"/>
      <c r="D37" s="32"/>
      <c r="E37" s="33"/>
      <c r="F37" s="33"/>
      <c r="G37" s="33"/>
      <c r="H37" s="33"/>
      <c r="I37" s="33"/>
      <c r="J37" s="34" t="e">
        <f>#REF!*24</f>
        <v>#REF!</v>
      </c>
      <c r="K37" s="34"/>
      <c r="L37" s="34"/>
      <c r="M37" s="32"/>
      <c r="N37" s="35"/>
      <c r="O37" s="32"/>
      <c r="P37" s="32"/>
      <c r="Q37" s="32"/>
    </row>
    <row r="38" spans="2:16" ht="22.5" customHeight="1">
      <c r="B38" s="11"/>
      <c r="C38" s="37" t="s">
        <v>52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</row>
    <row r="39" spans="2:16" ht="22.5" customHeight="1">
      <c r="B39" s="11"/>
      <c r="C39" s="37" t="s">
        <v>53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</sheetData>
  <sheetProtection/>
  <mergeCells count="9">
    <mergeCell ref="O5:O36"/>
    <mergeCell ref="C38:P38"/>
    <mergeCell ref="C39:P39"/>
    <mergeCell ref="C1:P1"/>
    <mergeCell ref="C2:P2"/>
    <mergeCell ref="C3:L3"/>
    <mergeCell ref="C4:I4"/>
    <mergeCell ref="L4:M4"/>
    <mergeCell ref="N4:P4"/>
  </mergeCells>
  <dataValidations count="1">
    <dataValidation type="list" allowBlank="1" showInputMessage="1" showErrorMessage="1" sqref="L6:M36">
      <formula1>Atividade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</dc:creator>
  <cp:keywords/>
  <dc:description/>
  <cp:lastModifiedBy>Deborah Leão Sousa Silva</cp:lastModifiedBy>
  <cp:lastPrinted>2020-02-17T14:25:42Z</cp:lastPrinted>
  <dcterms:created xsi:type="dcterms:W3CDTF">2013-10-07T18:38:34Z</dcterms:created>
  <dcterms:modified xsi:type="dcterms:W3CDTF">2020-02-17T14:27:00Z</dcterms:modified>
  <cp:category/>
  <cp:version/>
  <cp:contentType/>
  <cp:contentStatus/>
</cp:coreProperties>
</file>