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marcello.giffoni.IFMG\Desktop\Diretoria de Ensino\Cursos Novos 2020\Bacharelado em Administração\"/>
    </mc:Choice>
  </mc:AlternateContent>
  <bookViews>
    <workbookView xWindow="0" yWindow="0" windowWidth="20490" windowHeight="7155" tabRatio="989" activeTab="3"/>
  </bookViews>
  <sheets>
    <sheet name="PROGEP - MATRIZ E DOCENTES" sheetId="1" r:id="rId1"/>
    <sheet name="PROGEP - CARGA HORÁRIA DOCENTE" sheetId="6" r:id="rId2"/>
    <sheet name="INFRAESTRUTURA - EQUIPAMENTOS" sheetId="3" r:id="rId3"/>
    <sheet name="ACERVO BIBLIOGRÁFICO" sheetId="5" r:id="rId4"/>
    <sheet name="Plan2" sheetId="8" state="hidden" r:id="rId5"/>
  </sheets>
  <calcPr calcId="152511"/>
</workbook>
</file>

<file path=xl/calcChain.xml><?xml version="1.0" encoding="utf-8"?>
<calcChain xmlns="http://schemas.openxmlformats.org/spreadsheetml/2006/main">
  <c r="I175" i="6" l="1"/>
  <c r="G175" i="6"/>
  <c r="I168" i="6"/>
  <c r="G168" i="6"/>
  <c r="I113" i="6"/>
  <c r="G113" i="6"/>
  <c r="I106" i="6"/>
  <c r="G106" i="6"/>
  <c r="G20" i="6"/>
  <c r="K7" i="3" l="1"/>
  <c r="H155" i="3"/>
  <c r="H154" i="3"/>
  <c r="H156" i="3" s="1"/>
  <c r="K8" i="3" s="1"/>
  <c r="H125" i="3"/>
  <c r="H124" i="3"/>
  <c r="H95" i="3"/>
  <c r="H94" i="3"/>
  <c r="H96" i="3" s="1"/>
  <c r="H65" i="3"/>
  <c r="H64" i="3"/>
  <c r="E154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E124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E94" i="3"/>
  <c r="E95" i="3" s="1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E64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66" i="3" l="1"/>
  <c r="H126" i="3"/>
  <c r="K6" i="3"/>
  <c r="E155" i="3"/>
  <c r="E156" i="3" s="1"/>
  <c r="E125" i="3"/>
  <c r="E126" i="3" s="1"/>
  <c r="E96" i="3"/>
  <c r="E65" i="3"/>
  <c r="E66" i="3" s="1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34" i="5"/>
  <c r="F35" i="5"/>
  <c r="F36" i="5"/>
  <c r="F37" i="5"/>
  <c r="F38" i="5"/>
  <c r="F76" i="5"/>
  <c r="F77" i="5"/>
  <c r="F78" i="5"/>
  <c r="F79" i="5"/>
  <c r="F80" i="5"/>
  <c r="F81" i="5"/>
  <c r="F82" i="5"/>
  <c r="F83" i="5"/>
  <c r="F84" i="5"/>
  <c r="F85" i="5"/>
  <c r="F86" i="5"/>
  <c r="F89" i="5"/>
  <c r="F90" i="5"/>
  <c r="F3" i="5"/>
  <c r="F91" i="5" l="1"/>
  <c r="I289" i="6"/>
  <c r="G289" i="6"/>
  <c r="I280" i="6"/>
  <c r="G280" i="6"/>
  <c r="I270" i="6"/>
  <c r="G270" i="6"/>
  <c r="I263" i="6"/>
  <c r="G263" i="6"/>
  <c r="I256" i="6"/>
  <c r="G256" i="6"/>
  <c r="I244" i="6"/>
  <c r="G244" i="6"/>
  <c r="I237" i="6"/>
  <c r="G237" i="6"/>
  <c r="I228" i="6"/>
  <c r="G228" i="6"/>
  <c r="I221" i="6"/>
  <c r="G221" i="6"/>
  <c r="I214" i="6"/>
  <c r="G214" i="6"/>
  <c r="I207" i="6"/>
  <c r="G207" i="6"/>
  <c r="I200" i="6"/>
  <c r="G200" i="6"/>
  <c r="I190" i="6"/>
  <c r="G190" i="6"/>
  <c r="I184" i="6"/>
  <c r="G184" i="6"/>
  <c r="I157" i="6"/>
  <c r="G157" i="6"/>
  <c r="I150" i="6"/>
  <c r="G150" i="6"/>
  <c r="I144" i="6"/>
  <c r="G144" i="6"/>
  <c r="I137" i="6"/>
  <c r="G137" i="6"/>
  <c r="I129" i="6"/>
  <c r="G129" i="6"/>
  <c r="I99" i="6"/>
  <c r="G99" i="6"/>
  <c r="I92" i="6"/>
  <c r="G92" i="6"/>
  <c r="I81" i="6"/>
  <c r="G81" i="6"/>
  <c r="I74" i="6"/>
  <c r="G74" i="6"/>
  <c r="I62" i="6"/>
  <c r="G62" i="6"/>
  <c r="I55" i="6"/>
  <c r="G55" i="6"/>
  <c r="I48" i="6"/>
  <c r="G48" i="6"/>
  <c r="I41" i="6"/>
  <c r="G41" i="6"/>
  <c r="I34" i="6"/>
  <c r="G34" i="6"/>
  <c r="I27" i="6"/>
  <c r="G27" i="6"/>
  <c r="I20" i="6"/>
  <c r="I13" i="6"/>
  <c r="G13" i="6"/>
  <c r="I6" i="6"/>
  <c r="G6" i="6"/>
  <c r="E34" i="3" l="1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34" i="3" s="1"/>
  <c r="H35" i="3" l="1"/>
  <c r="H36" i="3" s="1"/>
  <c r="E35" i="3"/>
  <c r="E36" i="3" s="1"/>
</calcChain>
</file>

<file path=xl/sharedStrings.xml><?xml version="1.0" encoding="utf-8"?>
<sst xmlns="http://schemas.openxmlformats.org/spreadsheetml/2006/main" count="1121" uniqueCount="336">
  <si>
    <t>Nome</t>
  </si>
  <si>
    <t>MINISTÉRIO DA EDUCAÇÃO</t>
  </si>
  <si>
    <t>SECRETARIA DE EDUCAÇÃO PROFISSIONAL E TECNOLÓGICA</t>
  </si>
  <si>
    <t xml:space="preserve">  INSTITUTO FEDERAL DE EDUCAÇÃO, CIÊNCIA E TECNOLOGIA DE MINAS GERAIS</t>
  </si>
  <si>
    <t>PLANEJAMENTO DE INFRAESTRUTURA DE LABORATÓRIO DO CURSO</t>
  </si>
  <si>
    <t>Item</t>
  </si>
  <si>
    <t>Código Sisplan</t>
  </si>
  <si>
    <t>Descrição detalhada</t>
  </si>
  <si>
    <t>Unid.</t>
  </si>
  <si>
    <t>Quant. Total Estimado</t>
  </si>
  <si>
    <t>Valor Unitário</t>
  </si>
  <si>
    <t>Valor Total Estimado</t>
  </si>
  <si>
    <t>x</t>
  </si>
  <si>
    <t>Turma 1</t>
  </si>
  <si>
    <t>Turma 2</t>
  </si>
  <si>
    <t>Situação</t>
  </si>
  <si>
    <t>TOTAL - R$</t>
  </si>
  <si>
    <t>TOTAL QUE SERÁ ADQUIRIDO - R$</t>
  </si>
  <si>
    <t>TOTAL JÀ ADQUIRIDO - R$</t>
  </si>
  <si>
    <t>CUSTO</t>
  </si>
  <si>
    <t>Componente Curricular</t>
  </si>
  <si>
    <t xml:space="preserve">LABORATÓRIO 1 </t>
  </si>
  <si>
    <t>(  ) existente   (   ) a construir   (   ) em projeto   (   ) outra situação __________________________</t>
  </si>
  <si>
    <t xml:space="preserve">Justificativa: </t>
  </si>
  <si>
    <t>Nome do docente ou previsão de contratação</t>
  </si>
  <si>
    <t>CH do componente curricular</t>
  </si>
  <si>
    <t>CH efetivamente lecionada</t>
  </si>
  <si>
    <t>Vínculo</t>
  </si>
  <si>
    <t>ACERVO BIBLIOGRÁFICO PARA UTILIZAÇÃO NO CURSO</t>
  </si>
  <si>
    <t>Tipo de material</t>
  </si>
  <si>
    <t>Qt.</t>
  </si>
  <si>
    <t>Formação</t>
  </si>
  <si>
    <t>Curso</t>
  </si>
  <si>
    <t>CH semanal</t>
  </si>
  <si>
    <t>CH semanal total</t>
  </si>
  <si>
    <t>CH anual</t>
  </si>
  <si>
    <t>CH anual total</t>
  </si>
  <si>
    <r>
      <t>Regime de Trabalho</t>
    </r>
    <r>
      <rPr>
        <sz val="8"/>
        <color rgb="FF000000"/>
        <rFont val="Arial"/>
        <family val="2"/>
      </rPr>
      <t xml:space="preserve">
(20h ou 40h)</t>
    </r>
  </si>
  <si>
    <r>
      <t xml:space="preserve">Nome
</t>
    </r>
    <r>
      <rPr>
        <sz val="8"/>
        <color rgb="FF000000"/>
        <rFont val="Arial"/>
        <family val="2"/>
      </rPr>
      <t>(Preencher com "A contratar" quando se aplicar)</t>
    </r>
  </si>
  <si>
    <r>
      <t xml:space="preserve">Disciplina
</t>
    </r>
    <r>
      <rPr>
        <sz val="8"/>
        <color rgb="FF000000"/>
        <rFont val="Arial"/>
        <family val="2"/>
      </rPr>
      <t>(Listar, primeiramente, as disciplinas do curso a ser criação e, em seguida, as disciplinas dos demais cursos de atuação)</t>
    </r>
  </si>
  <si>
    <t>DESCRIÇÃO DO CORPO DOCENTE DO CURSO</t>
  </si>
  <si>
    <t>ANO I</t>
  </si>
  <si>
    <t>ANO II</t>
  </si>
  <si>
    <t>ANO III</t>
  </si>
  <si>
    <r>
      <t xml:space="preserve">ANO IV
</t>
    </r>
    <r>
      <rPr>
        <sz val="10"/>
        <color rgb="FF000000"/>
        <rFont val="Arial"/>
        <family val="2"/>
      </rPr>
      <t>(Inserir demais anos de duração do curso, quando se aplicar)</t>
    </r>
  </si>
  <si>
    <t>5º SEMESTRE</t>
  </si>
  <si>
    <t>6º SEMESTRE</t>
  </si>
  <si>
    <t>7º SEMESTRE</t>
  </si>
  <si>
    <t>8º SEMESTRE</t>
  </si>
  <si>
    <t>Valor unitário</t>
  </si>
  <si>
    <t>Valor Total</t>
  </si>
  <si>
    <t>Total Final</t>
  </si>
  <si>
    <t>Existente</t>
  </si>
  <si>
    <t>A adquirir</t>
  </si>
  <si>
    <t>Perfil</t>
  </si>
  <si>
    <t xml:space="preserve">LABORATÓRIO 2 </t>
  </si>
  <si>
    <t xml:space="preserve">LABORATÓRIO 3 </t>
  </si>
  <si>
    <t xml:space="preserve">LABORATÓRIO 4 </t>
  </si>
  <si>
    <t xml:space="preserve">LABORATÓRIO 5 </t>
  </si>
  <si>
    <t>Aline Campos Figueiredo</t>
  </si>
  <si>
    <t>Camila Cristina de Paula Pereira</t>
  </si>
  <si>
    <t>Eliza Antônia Queiroz</t>
  </si>
  <si>
    <t>Economia</t>
  </si>
  <si>
    <t>Estela Maria Perez Diaz</t>
  </si>
  <si>
    <t>Produção</t>
  </si>
  <si>
    <t>Turismologa</t>
  </si>
  <si>
    <t xml:space="preserve">Produção </t>
  </si>
  <si>
    <t>Flávio Viana Gomide</t>
  </si>
  <si>
    <t>Ludmila Nogueira Murta</t>
  </si>
  <si>
    <t>Direito</t>
  </si>
  <si>
    <t xml:space="preserve">Contabilidade </t>
  </si>
  <si>
    <t>Introdução à administração</t>
  </si>
  <si>
    <t>Matemática I</t>
  </si>
  <si>
    <t>Redação empresarial e comunicação oral</t>
  </si>
  <si>
    <t>Sociologia</t>
  </si>
  <si>
    <t>Finanças I</t>
  </si>
  <si>
    <t>Projeto integrador I</t>
  </si>
  <si>
    <t>Daniela Fantoni</t>
  </si>
  <si>
    <t>Solange Carli</t>
  </si>
  <si>
    <t>Bárbara Regina</t>
  </si>
  <si>
    <t>Filipe Bravim</t>
  </si>
  <si>
    <t>Lucas Maia</t>
  </si>
  <si>
    <t>Contabilidade básica</t>
  </si>
  <si>
    <t>Introdução à estatística</t>
  </si>
  <si>
    <t>Matemática II</t>
  </si>
  <si>
    <t>Economia I</t>
  </si>
  <si>
    <t>Teoria das organizações</t>
  </si>
  <si>
    <t>Direito privado na empresa</t>
  </si>
  <si>
    <t>Projeto integrador II</t>
  </si>
  <si>
    <t>Michelle Adriane</t>
  </si>
  <si>
    <t>Bruno Marques</t>
  </si>
  <si>
    <t>Eliza Antônia</t>
  </si>
  <si>
    <t>Ludmila Nogueira</t>
  </si>
  <si>
    <t>Comportamento organizacional</t>
  </si>
  <si>
    <t>Economia II</t>
  </si>
  <si>
    <t>Estatística aplicada</t>
  </si>
  <si>
    <t>Modelagem de processos gerenciais</t>
  </si>
  <si>
    <t>Contabilidade de custos</t>
  </si>
  <si>
    <t>Direito empresarial</t>
  </si>
  <si>
    <t>Projeto integrador III</t>
  </si>
  <si>
    <t>Luciana Emirena</t>
  </si>
  <si>
    <t>Professor Contratado</t>
  </si>
  <si>
    <t>Direito do Trabalho</t>
  </si>
  <si>
    <t>Marketing I</t>
  </si>
  <si>
    <t>Gestão estratégica de pessoas I</t>
  </si>
  <si>
    <t>Finanças II</t>
  </si>
  <si>
    <t>Noções tributárias</t>
  </si>
  <si>
    <t>Projeto integrador IV</t>
  </si>
  <si>
    <t>Camila Pereira</t>
  </si>
  <si>
    <t>Professor contratado</t>
  </si>
  <si>
    <t>Gestão estratégica de pessoas II</t>
  </si>
  <si>
    <t>Empreendedorismo I</t>
  </si>
  <si>
    <t>Marketing II</t>
  </si>
  <si>
    <t>Administração de materiais e patrimônio</t>
  </si>
  <si>
    <t>Projeto intregrador V</t>
  </si>
  <si>
    <t>Aline Figueiredo</t>
  </si>
  <si>
    <t>Joana Dark</t>
  </si>
  <si>
    <t>Planejamento estratégico</t>
  </si>
  <si>
    <t>Empreendedorismo II</t>
  </si>
  <si>
    <t>Administração da produção e operações</t>
  </si>
  <si>
    <t>Gestão estratégica empresarial</t>
  </si>
  <si>
    <t>Logística empresarial</t>
  </si>
  <si>
    <t>Tópicos especiais I (optativas)</t>
  </si>
  <si>
    <t>Pesquisa operacional</t>
  </si>
  <si>
    <t>Tomada de decisões estratégica</t>
  </si>
  <si>
    <t>Estágio supervisionado</t>
  </si>
  <si>
    <t>Flávio Gomide</t>
  </si>
  <si>
    <t>Ricardo Machado</t>
  </si>
  <si>
    <t xml:space="preserve">Introdução a administração </t>
  </si>
  <si>
    <t>Bacharelado em administração</t>
  </si>
  <si>
    <t xml:space="preserve">Ricardo Machado </t>
  </si>
  <si>
    <t>Letras</t>
  </si>
  <si>
    <t>Matemática</t>
  </si>
  <si>
    <t xml:space="preserve">Tecnologias da informação e comunicação </t>
  </si>
  <si>
    <t>Ciências sociais</t>
  </si>
  <si>
    <t>Sociologia das organizações</t>
  </si>
  <si>
    <t>Direito privado empresarial</t>
  </si>
  <si>
    <t>Administração - estratégia e marketing</t>
  </si>
  <si>
    <t xml:space="preserve">Introdução a estatística </t>
  </si>
  <si>
    <t>Mateus do Nascimento</t>
  </si>
  <si>
    <t>Filosofia e ética nas organizações</t>
  </si>
  <si>
    <t xml:space="preserve">Teoria das organizações </t>
  </si>
  <si>
    <t xml:space="preserve">Direito empresarial </t>
  </si>
  <si>
    <t>Administração - processos organizacionais</t>
  </si>
  <si>
    <t>Administração - Empreendedorismo</t>
  </si>
  <si>
    <t>Administração - Processos organizacionais</t>
  </si>
  <si>
    <t>Direito do trabalho</t>
  </si>
  <si>
    <t>Bacharelado em Administração</t>
  </si>
  <si>
    <t>Lucas Maia dos Santos</t>
  </si>
  <si>
    <t>Administração - finanças</t>
  </si>
  <si>
    <t>Contabilidade</t>
  </si>
  <si>
    <t xml:space="preserve">Contratação </t>
  </si>
  <si>
    <t>Administração - gestão de pessoas</t>
  </si>
  <si>
    <t>Contratação</t>
  </si>
  <si>
    <t xml:space="preserve">Planejamento estratégico </t>
  </si>
  <si>
    <t xml:space="preserve">Gestão estrtatégica empresarial </t>
  </si>
  <si>
    <t>Gestão de serviços e qualidade</t>
  </si>
  <si>
    <t xml:space="preserve">Administração de materiais e patrimônio </t>
  </si>
  <si>
    <t>Administração geral - empreendedorismo</t>
  </si>
  <si>
    <t>Administração geral - finanças</t>
  </si>
  <si>
    <t>Projeto integrador V</t>
  </si>
  <si>
    <t>Turismo</t>
  </si>
  <si>
    <t>Gestão ambiental</t>
  </si>
  <si>
    <t>Luciana Emirena Santos</t>
  </si>
  <si>
    <t xml:space="preserve">Administração geral - Processos </t>
  </si>
  <si>
    <t xml:space="preserve">Logística empresarial </t>
  </si>
  <si>
    <t>Projeto integrador VI</t>
  </si>
  <si>
    <t>Pedagogo</t>
  </si>
  <si>
    <t>Metodologia de pesquisa em administração</t>
  </si>
  <si>
    <t>Gestão de processos nos negócios</t>
  </si>
  <si>
    <t>Gestão de projetos</t>
  </si>
  <si>
    <t>Empreendedorismo</t>
  </si>
  <si>
    <t>Técnico em Administração</t>
  </si>
  <si>
    <t>Empreendedorismo e Inovação</t>
  </si>
  <si>
    <t>Tecnologia em Logistica</t>
  </si>
  <si>
    <t>Tecnologia em Processos Gerenciais</t>
  </si>
  <si>
    <t>Bacharelado em Sistemas e Informação</t>
  </si>
  <si>
    <t>Informática Básica</t>
  </si>
  <si>
    <t>Pesquisa Operacional</t>
  </si>
  <si>
    <t>Bacharelado em Sistemas de Informação</t>
  </si>
  <si>
    <t>Informática Aplicada</t>
  </si>
  <si>
    <t>Tecnologia em Logística</t>
  </si>
  <si>
    <t>Gestão de Estoques</t>
  </si>
  <si>
    <t>Simulação de Sistemas Logísticos</t>
  </si>
  <si>
    <t>Rotinas administrativas</t>
  </si>
  <si>
    <t>Técnico em administração</t>
  </si>
  <si>
    <t>Administração mercadológica</t>
  </si>
  <si>
    <t>Marketing</t>
  </si>
  <si>
    <t>Fundamentos de administração</t>
  </si>
  <si>
    <t>Introdução a Administração</t>
  </si>
  <si>
    <t>Engenharia e Meio Ambiente</t>
  </si>
  <si>
    <t>Bachar. em Eng.de Controle e Automação</t>
  </si>
  <si>
    <t>Fundamentos de economia</t>
  </si>
  <si>
    <t>Técnico integrado em administração</t>
  </si>
  <si>
    <t>Bacharelado em Sistemas de informação</t>
  </si>
  <si>
    <t>Segurança do trabalho</t>
  </si>
  <si>
    <t>Técnico integrado em Eletrônica</t>
  </si>
  <si>
    <t>Gestão de Projetos</t>
  </si>
  <si>
    <t>Planejamento e Controle da Produção I</t>
  </si>
  <si>
    <t>Planejamento e controle da produção II</t>
  </si>
  <si>
    <t>Gestão de Custos Logísticos</t>
  </si>
  <si>
    <t>Qualidade</t>
  </si>
  <si>
    <t>Gestão de compras</t>
  </si>
  <si>
    <t>Logística de transporte</t>
  </si>
  <si>
    <t>Rotinas de Produção e Serviços</t>
  </si>
  <si>
    <t>Introdução à Logística</t>
  </si>
  <si>
    <t>Gestão da Cadeia de Suprimentos</t>
  </si>
  <si>
    <t>Logística Reversa</t>
  </si>
  <si>
    <t>Operações Financeiras</t>
  </si>
  <si>
    <t>Matemática Financeira</t>
  </si>
  <si>
    <t>Fundamentos em Administração Financeira</t>
  </si>
  <si>
    <t>Sistemas de Informação</t>
  </si>
  <si>
    <t>Engenharia Ecônomica</t>
  </si>
  <si>
    <t>Administração Financeira I</t>
  </si>
  <si>
    <t>Administração Financeira II</t>
  </si>
  <si>
    <t>Comércio Exterior</t>
  </si>
  <si>
    <t>Gestão de Pessoas</t>
  </si>
  <si>
    <t>Gestão de pessoas</t>
  </si>
  <si>
    <t>Noções de Direito</t>
  </si>
  <si>
    <t>Direito aplicado à administração</t>
  </si>
  <si>
    <t>Rotinas Contábeis</t>
  </si>
  <si>
    <t>Contabilidade Gerencial</t>
  </si>
  <si>
    <t>Segurança e Auditoria de Sistemas</t>
  </si>
  <si>
    <t>Bacharelado em Sistemas de Informações</t>
  </si>
  <si>
    <t>Contabilidade Básica</t>
  </si>
  <si>
    <t>Técnico em Informática</t>
  </si>
  <si>
    <t>Fundamentos da Matemática</t>
  </si>
  <si>
    <t>Estatística Aplicada</t>
  </si>
  <si>
    <t>Estatística e Probabilidade</t>
  </si>
  <si>
    <t>Estatística Aplicada II</t>
  </si>
  <si>
    <t>Cálculo I</t>
  </si>
  <si>
    <t>Álgebra Linear com Geometria Analítica</t>
  </si>
  <si>
    <t>Engenharia de Controle e Automação</t>
  </si>
  <si>
    <t>Técnico Integrado</t>
  </si>
  <si>
    <t>Matemática III</t>
  </si>
  <si>
    <t>Técnico integrado em informática</t>
  </si>
  <si>
    <t>Mateus Nascimento</t>
  </si>
  <si>
    <t>Sociologia das Organizações</t>
  </si>
  <si>
    <t>Michelle/Ludmila</t>
  </si>
  <si>
    <t>Estela Perez</t>
  </si>
  <si>
    <t>Metodologia de Pesquisa em Administração</t>
  </si>
  <si>
    <t>Tópicos especiais II (optativas)</t>
  </si>
  <si>
    <t>Diversos docentes</t>
  </si>
  <si>
    <t>Tópicos especiais III (optativas)</t>
  </si>
  <si>
    <t>Tópicos especiais IV (optativas)</t>
  </si>
  <si>
    <t>CH total do curso</t>
  </si>
  <si>
    <t>4º SEMESTRE</t>
  </si>
  <si>
    <t>3º SEMESTRE</t>
  </si>
  <si>
    <t>2º SEMESTRE</t>
  </si>
  <si>
    <t>1º SEMESTRE</t>
  </si>
  <si>
    <t>Efetivo - DE</t>
  </si>
  <si>
    <t>Práticas organizacionais</t>
  </si>
  <si>
    <t xml:space="preserve">Técnico integrado em administração </t>
  </si>
  <si>
    <t xml:space="preserve">Microcomputador Desktop Tipo Escritório REQUISITOS OBRIGATÓRIOS: PLACA PRINCIPAL (Motherboard/ placa-mãe) Total suporte às características especificadas para o Processador, Memória RAM, Placa de Vídeo e Disco Rígido presentes neste Edital; A placa principal deverá atender aos requisitos abaixo: Ser do mesmo fabricante do equipamento (desenvolvida para o equipamento; Placa principal com arquitetura BTX ou ATX. Possuir no mínimo, 4 (quatro) slots para memória do tipo DDR3-DIMM ou superior, que permita expansão para, no mínimo, 16 (dezesseis) Gbytes DDR3 1333 MHz. Equipamento deve possuir as seguintes opções de expansão: Pelo menos 1 (um) slot tipo PCI, 1 (um) slot tipo PCI X1 e 1 slot tipo PCI X16. Compatível com recursos de redução do consumo de energia e com recursos DMI (Desktop Management Interface). 
</t>
  </si>
  <si>
    <t>( x ) existente   (   ) a construir   (   ) em projeto   (   ) outra situação __________________________</t>
  </si>
  <si>
    <t xml:space="preserve">Livro </t>
  </si>
  <si>
    <t>Noções básicas de matemática comercial e financeira</t>
  </si>
  <si>
    <t>Matemática aplicada à administração e economia</t>
  </si>
  <si>
    <t xml:space="preserve">Informática aplicada às áreas de contabilidade, administração e economia. (Livro-texto). </t>
  </si>
  <si>
    <t>Educação e novas tecnologias</t>
  </si>
  <si>
    <t>Fórmulas e Funções com o Microsoft Office Excel 2007</t>
  </si>
  <si>
    <t>Introdução à Administração</t>
  </si>
  <si>
    <t>Administracão teoria, processo e prática</t>
  </si>
  <si>
    <t>Teoria geral da administração</t>
  </si>
  <si>
    <t>Ética Empresarial na Prática</t>
  </si>
  <si>
    <t>Filosofia e ética na administração</t>
  </si>
  <si>
    <t>Ética geral e profissional</t>
  </si>
  <si>
    <t>Prorgama de direito do consumidor</t>
  </si>
  <si>
    <t xml:space="preserve">Manual de direito empresearial </t>
  </si>
  <si>
    <t>Fundamentos de matemática elementar 11: matemática comercial, matemática financeira, estatística descritiva</t>
  </si>
  <si>
    <t>Curso básico de matemática comercial e financeira: indicado para as áreas: economia, administração, contabilidade, matemática e preparação para concursos</t>
  </si>
  <si>
    <t xml:space="preserve">Administração financeira e orçamentária: matemática financeira aplicada, estratégias financeiras, orçamento empresarial </t>
  </si>
  <si>
    <t>Informática - Terminologia Básica - Microsoft Windows XP - Microsoft Office Word 2007 - Microsoft Office Excel 2007 - Microsoft Office Access 2007 - Microsoft Office PowerPoint 2007</t>
  </si>
  <si>
    <t>Informática: conceitos básicos</t>
  </si>
  <si>
    <t>Tecnologia da Informação e da Comunicação: desafio e propostas estratégicas para o desenvolvimento dos negócios</t>
  </si>
  <si>
    <t>Introdução à administração.</t>
  </si>
  <si>
    <t>Manual de direito do consumidor: direito material e processual</t>
  </si>
  <si>
    <t>Curso de direito comercial - direito da empresa</t>
  </si>
  <si>
    <t xml:space="preserve">Redação de textos dissertativos </t>
  </si>
  <si>
    <t>Adquirir</t>
  </si>
  <si>
    <t>Escrever com criatividade</t>
  </si>
  <si>
    <t>Redação empresarial</t>
  </si>
  <si>
    <t>Conexões com a Matemática</t>
  </si>
  <si>
    <t>Filosofando: Introdução à filosofia.</t>
  </si>
  <si>
    <t>Tempos modernos de sociologia</t>
  </si>
  <si>
    <t>Introdução à sociologia</t>
  </si>
  <si>
    <t>Iniciação à história da filosofia: dos Pré-socráticos a Wittgenstein.</t>
  </si>
  <si>
    <t>Ética e cidadania: caminhos da filosofia: elementos para o ensino de filosofia.</t>
  </si>
  <si>
    <t>Matemática: contexto e aplicações</t>
  </si>
  <si>
    <t>Texto e interação: uma proposta de produção textual a partir de gêneros e projetos.</t>
  </si>
  <si>
    <t>Para entender o texto: leitura e redação</t>
  </si>
  <si>
    <t>Matemática Ciência e Aplicações.</t>
  </si>
  <si>
    <t>As etapas do pensamento sociológico</t>
  </si>
  <si>
    <t>Perspectivas sociológicas</t>
  </si>
  <si>
    <t>As regras do método sociológico</t>
  </si>
  <si>
    <t>Curso de Direito do Trabalho</t>
  </si>
  <si>
    <t>Direito Empresarial para Administradores</t>
  </si>
  <si>
    <t>Iniciação ao direito do trabalho</t>
  </si>
  <si>
    <t>Introdução à economia</t>
  </si>
  <si>
    <t>Microeconomia</t>
  </si>
  <si>
    <t>Macroeconomia.</t>
  </si>
  <si>
    <t>Princípios de Economia</t>
  </si>
  <si>
    <t>Gestão Estratégica de Pessoas.</t>
  </si>
  <si>
    <t>Administração: Mudanças e Perspectivas</t>
  </si>
  <si>
    <t>Modelo de competência e gestão dos talentos</t>
  </si>
  <si>
    <t>Políticas e práticas de gestão de pessoas: as abordagens estratégica e institucional</t>
  </si>
  <si>
    <t>Gestão de qualidade, produção e operações</t>
  </si>
  <si>
    <t>Gerenciamento de operações e de processos</t>
  </si>
  <si>
    <t>Administração Financeira e Orçamentária</t>
  </si>
  <si>
    <t>Princípios e Aplicações do Cálculo Financeiro.</t>
  </si>
  <si>
    <t>Princípios de administração financeira</t>
  </si>
  <si>
    <t xml:space="preserve">Matemática Financeira. </t>
  </si>
  <si>
    <t>Contabilidade geral</t>
  </si>
  <si>
    <t>Contabilidade introdutória</t>
  </si>
  <si>
    <r>
      <t xml:space="preserve">Curso de direito empresarial: </t>
    </r>
    <r>
      <rPr>
        <sz val="10"/>
        <color rgb="FF000000"/>
        <rFont val="Times New Roman"/>
        <family val="1"/>
      </rPr>
      <t>Teoria Geral e Direito Societário</t>
    </r>
  </si>
  <si>
    <r>
      <t xml:space="preserve">Noções de macroeconomia: </t>
    </r>
    <r>
      <rPr>
        <sz val="10"/>
        <color rgb="FF000000"/>
        <rFont val="Times New Roman"/>
        <family val="1"/>
      </rPr>
      <t>razões teóricas para as divergências entre os economistas</t>
    </r>
  </si>
  <si>
    <r>
      <t xml:space="preserve">Introdução à economia: </t>
    </r>
    <r>
      <rPr>
        <sz val="10"/>
        <color rgb="FF000000"/>
        <rFont val="Times New Roman"/>
        <family val="1"/>
      </rPr>
      <t>princípios e ferramentas</t>
    </r>
  </si>
  <si>
    <r>
      <t>Gestão por processos</t>
    </r>
    <r>
      <rPr>
        <sz val="10"/>
        <color rgb="FF000000"/>
        <rFont val="Times New Roman"/>
        <family val="1"/>
      </rPr>
      <t xml:space="preserve"> - fundamentos, técnicas e modelos de implementação</t>
    </r>
  </si>
  <si>
    <r>
      <t>Organização, Sistemas e Métodos e as Tecnologias de Gestão Organizacional</t>
    </r>
    <r>
      <rPr>
        <sz val="10"/>
        <color rgb="FF000000"/>
        <rFont val="Times New Roman"/>
        <family val="1"/>
      </rPr>
      <t>: Arquitetura Organizacional, Benchmarking, Empowerment, Gestão pela Qualidade Total</t>
    </r>
  </si>
  <si>
    <r>
      <t>Gestão de processos</t>
    </r>
    <r>
      <rPr>
        <sz val="10"/>
        <color rgb="FF000000"/>
        <rFont val="Times New Roman"/>
        <family val="1"/>
      </rPr>
      <t xml:space="preserve"> - melhores resultados e excelência organizacional</t>
    </r>
  </si>
  <si>
    <r>
      <t>Sistemas, Métodos &amp; Processos</t>
    </r>
    <r>
      <rPr>
        <sz val="10"/>
        <color rgb="FF000000"/>
        <rFont val="Times New Roman"/>
        <family val="1"/>
      </rPr>
      <t xml:space="preserve"> - Administrando Organizações Por Meio De Processos De Negócios.</t>
    </r>
  </si>
  <si>
    <r>
      <t>Sistemas, Organização e Métodos</t>
    </r>
    <r>
      <rPr>
        <sz val="10"/>
        <color rgb="FF000000"/>
        <rFont val="Times New Roman"/>
        <family val="1"/>
      </rPr>
      <t>: uma Abordagem Gerencial</t>
    </r>
  </si>
  <si>
    <r>
      <t>Ética empresarial na prática</t>
    </r>
    <r>
      <rPr>
        <sz val="10"/>
        <color rgb="FF000000"/>
        <rFont val="Times New Roman"/>
        <family val="1"/>
      </rPr>
      <t>: liderança, gestão e responsabilidade corporativa</t>
    </r>
  </si>
  <si>
    <r>
      <t>Gestão contemporânea de pessoas</t>
    </r>
    <r>
      <rPr>
        <sz val="10"/>
        <color rgb="FF000000"/>
        <rFont val="Times New Roman"/>
        <family val="1"/>
      </rPr>
      <t>: novas práticas, conceitos tradicionais</t>
    </r>
  </si>
  <si>
    <r>
      <t xml:space="preserve">Administração de pequenas empresas: </t>
    </r>
    <r>
      <rPr>
        <sz val="10"/>
        <color rgb="FF000000"/>
        <rFont val="Times New Roman"/>
        <family val="1"/>
      </rPr>
      <t>ênfase na gerencia empresarial</t>
    </r>
  </si>
  <si>
    <r>
      <t>Administração para empreendedores</t>
    </r>
    <r>
      <rPr>
        <sz val="10"/>
        <color rgb="FF000000"/>
        <rFont val="Times New Roman"/>
        <family val="1"/>
      </rPr>
      <t>: fundamentos da criação e gestão de novos negócios</t>
    </r>
  </si>
  <si>
    <r>
      <t xml:space="preserve">Administração Financeira e Orçamentária: </t>
    </r>
    <r>
      <rPr>
        <sz val="10"/>
        <color rgb="FF000000"/>
        <rFont val="Times New Roman"/>
        <family val="1"/>
      </rPr>
      <t>matemática financeira aplicada, estratégicas financeiras, orçamento empresarial</t>
    </r>
  </si>
  <si>
    <r>
      <t xml:space="preserve">Controle da qualidade: </t>
    </r>
    <r>
      <rPr>
        <sz val="10"/>
        <color rgb="FF000000"/>
        <rFont val="Times New Roman"/>
        <family val="1"/>
      </rPr>
      <t>as ferramentas essenciais</t>
    </r>
  </si>
  <si>
    <r>
      <t xml:space="preserve">O empreendedor: </t>
    </r>
    <r>
      <rPr>
        <sz val="10"/>
        <color rgb="FF000000"/>
        <rFont val="Times New Roman"/>
        <family val="1"/>
      </rPr>
      <t>empreender como opção de carreira</t>
    </r>
  </si>
  <si>
    <r>
      <t xml:space="preserve">Empreendedorismo: </t>
    </r>
    <r>
      <rPr>
        <sz val="10"/>
        <color rgb="FF000000"/>
        <rFont val="Times New Roman"/>
        <family val="1"/>
      </rPr>
      <t>transformando idéias em negócios.</t>
    </r>
  </si>
  <si>
    <r>
      <t>Empreendedorismo</t>
    </r>
    <r>
      <rPr>
        <sz val="10"/>
        <color rgb="FF000000"/>
        <rFont val="Times New Roman"/>
        <family val="1"/>
      </rPr>
      <t>: dicas e planos de negócios para o séc. XXI.</t>
    </r>
  </si>
  <si>
    <r>
      <t xml:space="preserve">Inovação e espírito empreendedor (entrepreneurship): </t>
    </r>
    <r>
      <rPr>
        <sz val="10"/>
        <color rgb="FF000000"/>
        <rFont val="Times New Roman"/>
        <family val="1"/>
      </rPr>
      <t>prática e princípios</t>
    </r>
  </si>
  <si>
    <t>Contabilidade básica fácil</t>
  </si>
  <si>
    <t>Contabilidade empresarial</t>
  </si>
  <si>
    <t>Administração de marketing: análise, planejamento, implementação e controle</t>
  </si>
  <si>
    <t>Contabilidade Tributária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</si>
</sst>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R$ &quot;* #,##0.00_-;&quot;-R$ &quot;* #,##0.00_-;_-&quot;R$ &quot;* \-??_-;_-@_-"/>
    <numFmt numFmtId="165" formatCode="_(* #,##0.00_);_(* \(#,##0.00\);_(* \-??_);_(@_)"/>
    <numFmt numFmtId="166" formatCode="&quot;R$ &quot;#,##0.00"/>
    <numFmt numFmtId="167" formatCode="_-&quot;R$ &quot;* #,##0.00_-;&quot;-R$ &quot;* #,##0.00_-;_-&quot;R$ &quot;* \-??_-;_-@"/>
  </numFmts>
  <fonts count="24" x14ac:knownFonts="1"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.5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  <charset val="1"/>
    </font>
    <font>
      <sz val="9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EFEFEF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164" fontId="8" fillId="0" borderId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/>
    <xf numFmtId="164" fontId="8" fillId="0" borderId="0" applyBorder="0" applyProtection="0"/>
  </cellStyleXfs>
  <cellXfs count="156">
    <xf numFmtId="0" fontId="0" fillId="0" borderId="0" xfId="0"/>
    <xf numFmtId="0" fontId="0" fillId="4" borderId="0" xfId="0" applyFont="1" applyFill="1"/>
    <xf numFmtId="0" fontId="2" fillId="4" borderId="0" xfId="0" applyFont="1" applyFill="1" applyAlignment="1"/>
    <xf numFmtId="0" fontId="0" fillId="4" borderId="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64" fontId="7" fillId="4" borderId="3" xfId="1" applyFont="1" applyFill="1" applyBorder="1" applyAlignment="1" applyProtection="1">
      <alignment horizontal="center" vertical="center" wrapText="1"/>
    </xf>
    <xf numFmtId="164" fontId="7" fillId="2" borderId="3" xfId="1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64" fontId="7" fillId="4" borderId="5" xfId="1" applyFont="1" applyFill="1" applyBorder="1" applyAlignment="1" applyProtection="1">
      <alignment horizontal="center" vertical="center"/>
    </xf>
    <xf numFmtId="165" fontId="0" fillId="4" borderId="0" xfId="0" applyNumberFormat="1" applyFont="1" applyFill="1" applyBorder="1"/>
    <xf numFmtId="165" fontId="7" fillId="4" borderId="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164" fontId="7" fillId="4" borderId="7" xfId="1" applyFont="1" applyFill="1" applyBorder="1" applyAlignment="1" applyProtection="1">
      <alignment horizontal="center" vertical="center"/>
    </xf>
    <xf numFmtId="166" fontId="7" fillId="4" borderId="7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0" fillId="0" borderId="0" xfId="0"/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14" fillId="0" borderId="0" xfId="0" applyFont="1" applyBorder="1" applyAlignment="1"/>
    <xf numFmtId="0" fontId="7" fillId="4" borderId="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166" fontId="7" fillId="4" borderId="12" xfId="0" applyNumberFormat="1" applyFont="1" applyFill="1" applyBorder="1" applyAlignment="1">
      <alignment vertical="center"/>
    </xf>
    <xf numFmtId="0" fontId="7" fillId="0" borderId="0" xfId="0" applyFont="1"/>
    <xf numFmtId="0" fontId="0" fillId="0" borderId="3" xfId="0" applyBorder="1"/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65" fontId="7" fillId="4" borderId="0" xfId="0" applyNumberFormat="1" applyFont="1" applyFill="1" applyBorder="1" applyAlignment="1">
      <alignment horizontal="center" vertical="center"/>
    </xf>
    <xf numFmtId="164" fontId="7" fillId="4" borderId="0" xfId="1" applyFont="1" applyFill="1" applyBorder="1" applyAlignment="1" applyProtection="1">
      <alignment horizontal="center" vertical="center"/>
    </xf>
    <xf numFmtId="166" fontId="7" fillId="4" borderId="0" xfId="1" applyNumberFormat="1" applyFont="1" applyFill="1" applyBorder="1" applyAlignment="1" applyProtection="1">
      <alignment horizontal="center" vertical="center"/>
    </xf>
    <xf numFmtId="0" fontId="0" fillId="0" borderId="11" xfId="0" applyBorder="1"/>
    <xf numFmtId="0" fontId="0" fillId="0" borderId="21" xfId="0" applyBorder="1"/>
    <xf numFmtId="0" fontId="0" fillId="0" borderId="26" xfId="0" applyBorder="1"/>
    <xf numFmtId="0" fontId="0" fillId="0" borderId="0" xfId="0" applyFont="1"/>
    <xf numFmtId="0" fontId="0" fillId="0" borderId="0" xfId="0" applyAlignment="1">
      <alignment vertical="center"/>
    </xf>
    <xf numFmtId="0" fontId="0" fillId="0" borderId="5" xfId="0" applyBorder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9" fillId="7" borderId="30" xfId="0" applyFont="1" applyFill="1" applyBorder="1" applyAlignment="1">
      <alignment wrapText="1"/>
    </xf>
    <xf numFmtId="0" fontId="9" fillId="7" borderId="31" xfId="0" applyFont="1" applyFill="1" applyBorder="1" applyAlignment="1">
      <alignment wrapText="1"/>
    </xf>
    <xf numFmtId="0" fontId="18" fillId="7" borderId="32" xfId="0" applyFont="1" applyFill="1" applyBorder="1" applyAlignment="1">
      <alignment horizontal="center" wrapText="1"/>
    </xf>
    <xf numFmtId="0" fontId="18" fillId="7" borderId="33" xfId="0" applyFont="1" applyFill="1" applyBorder="1" applyAlignment="1">
      <alignment horizontal="center" wrapText="1"/>
    </xf>
    <xf numFmtId="0" fontId="18" fillId="7" borderId="29" xfId="0" applyFont="1" applyFill="1" applyBorder="1" applyAlignment="1">
      <alignment horizontal="center" wrapText="1"/>
    </xf>
    <xf numFmtId="0" fontId="9" fillId="0" borderId="31" xfId="0" applyFont="1" applyBorder="1" applyAlignment="1">
      <alignment horizontal="right" wrapText="1"/>
    </xf>
    <xf numFmtId="0" fontId="9" fillId="0" borderId="31" xfId="0" applyFont="1" applyBorder="1" applyAlignment="1">
      <alignment wrapText="1"/>
    </xf>
    <xf numFmtId="0" fontId="9" fillId="8" borderId="31" xfId="0" applyFont="1" applyFill="1" applyBorder="1" applyAlignment="1">
      <alignment horizontal="right" wrapText="1"/>
    </xf>
    <xf numFmtId="0" fontId="9" fillId="9" borderId="31" xfId="0" applyFont="1" applyFill="1" applyBorder="1" applyAlignment="1">
      <alignment wrapText="1"/>
    </xf>
    <xf numFmtId="0" fontId="19" fillId="0" borderId="31" xfId="0" applyFont="1" applyBorder="1" applyAlignment="1">
      <alignment vertical="center" wrapText="1"/>
    </xf>
    <xf numFmtId="0" fontId="9" fillId="0" borderId="37" xfId="0" applyFont="1" applyBorder="1" applyAlignment="1">
      <alignment wrapText="1"/>
    </xf>
    <xf numFmtId="0" fontId="9" fillId="0" borderId="37" xfId="0" applyFont="1" applyBorder="1" applyAlignment="1">
      <alignment horizontal="right" wrapText="1"/>
    </xf>
    <xf numFmtId="0" fontId="19" fillId="0" borderId="31" xfId="0" applyFont="1" applyBorder="1" applyAlignment="1">
      <alignment horizontal="right" vertical="center" wrapText="1"/>
    </xf>
    <xf numFmtId="0" fontId="20" fillId="0" borderId="28" xfId="0" applyFont="1" applyBorder="1" applyAlignment="1">
      <alignment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31" xfId="0" applyFont="1" applyBorder="1" applyAlignment="1">
      <alignment vertical="center" wrapText="1"/>
    </xf>
    <xf numFmtId="0" fontId="20" fillId="6" borderId="28" xfId="0" applyFont="1" applyFill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9" fillId="8" borderId="31" xfId="0" applyFont="1" applyFill="1" applyBorder="1" applyAlignment="1">
      <alignment horizontal="right" vertical="center" wrapText="1"/>
    </xf>
    <xf numFmtId="0" fontId="9" fillId="9" borderId="31" xfId="0" applyFont="1" applyFill="1" applyBorder="1" applyAlignment="1">
      <alignment vertical="center" wrapText="1"/>
    </xf>
    <xf numFmtId="0" fontId="7" fillId="0" borderId="0" xfId="2" applyFont="1" applyFill="1" applyAlignment="1" applyProtection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20" fillId="0" borderId="28" xfId="0" applyFont="1" applyBorder="1" applyAlignment="1">
      <alignment horizontal="right" vertical="center" wrapText="1"/>
    </xf>
    <xf numFmtId="0" fontId="9" fillId="8" borderId="43" xfId="0" applyFont="1" applyFill="1" applyBorder="1" applyAlignment="1">
      <alignment horizontal="right" vertical="center" wrapText="1"/>
    </xf>
    <xf numFmtId="0" fontId="20" fillId="0" borderId="4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21" fillId="11" borderId="45" xfId="3" applyFont="1" applyFill="1" applyBorder="1" applyAlignment="1">
      <alignment horizontal="center" vertical="center"/>
    </xf>
    <xf numFmtId="0" fontId="9" fillId="0" borderId="45" xfId="3" applyFont="1" applyBorder="1" applyAlignment="1">
      <alignment horizontal="center" vertical="center"/>
    </xf>
    <xf numFmtId="0" fontId="9" fillId="0" borderId="45" xfId="3" applyFont="1" applyBorder="1" applyAlignment="1">
      <alignment horizontal="center" vertical="center" wrapText="1"/>
    </xf>
    <xf numFmtId="0" fontId="21" fillId="10" borderId="45" xfId="3" applyFont="1" applyFill="1" applyBorder="1" applyAlignment="1">
      <alignment horizontal="center" vertical="center"/>
    </xf>
    <xf numFmtId="167" fontId="9" fillId="0" borderId="45" xfId="3" applyNumberFormat="1" applyFont="1" applyBorder="1" applyAlignment="1">
      <alignment horizontal="center" vertical="center"/>
    </xf>
    <xf numFmtId="167" fontId="21" fillId="10" borderId="45" xfId="3" applyNumberFormat="1" applyFont="1" applyFill="1" applyBorder="1" applyAlignment="1">
      <alignment horizontal="center" vertical="center"/>
    </xf>
    <xf numFmtId="0" fontId="23" fillId="3" borderId="46" xfId="0" applyFont="1" applyFill="1" applyBorder="1"/>
    <xf numFmtId="0" fontId="23" fillId="0" borderId="46" xfId="0" applyFont="1" applyBorder="1"/>
    <xf numFmtId="0" fontId="22" fillId="0" borderId="46" xfId="0" applyFont="1" applyBorder="1"/>
    <xf numFmtId="0" fontId="22" fillId="3" borderId="46" xfId="0" applyFont="1" applyFill="1" applyBorder="1"/>
    <xf numFmtId="0" fontId="1" fillId="0" borderId="0" xfId="0" applyFont="1"/>
    <xf numFmtId="0" fontId="23" fillId="0" borderId="47" xfId="0" applyFont="1" applyBorder="1"/>
    <xf numFmtId="0" fontId="22" fillId="0" borderId="47" xfId="0" applyFont="1" applyBorder="1"/>
    <xf numFmtId="0" fontId="22" fillId="0" borderId="48" xfId="0" applyFont="1" applyBorder="1"/>
    <xf numFmtId="0" fontId="22" fillId="3" borderId="48" xfId="0" applyFont="1" applyFill="1" applyBorder="1"/>
    <xf numFmtId="0" fontId="0" fillId="0" borderId="46" xfId="0" applyFont="1" applyBorder="1"/>
    <xf numFmtId="0" fontId="9" fillId="0" borderId="39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18" fillId="7" borderId="38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wrapText="1"/>
    </xf>
    <xf numFmtId="0" fontId="9" fillId="0" borderId="40" xfId="0" applyFont="1" applyBorder="1" applyAlignment="1">
      <alignment wrapText="1"/>
    </xf>
    <xf numFmtId="0" fontId="9" fillId="0" borderId="41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0" fillId="4" borderId="18" xfId="0" applyFont="1" applyFill="1" applyBorder="1" applyAlignment="1">
      <alignment horizontal="center"/>
    </xf>
    <xf numFmtId="0" fontId="0" fillId="4" borderId="19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3" fillId="3" borderId="46" xfId="0" applyFont="1" applyFill="1" applyBorder="1" applyAlignment="1">
      <alignment horizontal="center"/>
    </xf>
  </cellXfs>
  <cellStyles count="6">
    <cellStyle name="Hiperlink" xfId="2" builtinId="8"/>
    <cellStyle name="Moeda" xfId="1" builtinId="4"/>
    <cellStyle name="Moeda 2" xfId="5"/>
    <cellStyle name="Normal" xfId="0" builtinId="0"/>
    <cellStyle name="Normal 2" xfId="3"/>
    <cellStyle name="Normal 3" xfId="4"/>
  </cellStyles>
  <dxfs count="40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</dxfs>
  <tableStyles count="20" defaultTableStyle="TableStyleMedium2" defaultPivotStyle="PivotStyleLight16">
    <tableStyle name="PROGEP - CARGA HORÁRIA DOCENTE-style" pivot="0" count="2">
      <tableStyleElement type="firstRowStripe" dxfId="39"/>
      <tableStyleElement type="secondRowStripe" dxfId="38"/>
    </tableStyle>
    <tableStyle name="PROGEP - CARGA HORÁRIA DOCENTE-style 2" pivot="0" count="2">
      <tableStyleElement type="firstRowStripe" dxfId="37"/>
      <tableStyleElement type="secondRowStripe" dxfId="36"/>
    </tableStyle>
    <tableStyle name="PROGEP - CARGA HORÁRIA DOCENTE-style 3" pivot="0" count="2">
      <tableStyleElement type="firstRowStripe" dxfId="35"/>
      <tableStyleElement type="secondRowStripe" dxfId="34"/>
    </tableStyle>
    <tableStyle name="PROGEP - CARGA HORÁRIA DOCENTE-style 4" pivot="0" count="2">
      <tableStyleElement type="firstRowStripe" dxfId="33"/>
      <tableStyleElement type="secondRowStripe" dxfId="32"/>
    </tableStyle>
    <tableStyle name="PROGEP - CARGA HORÁRIA DOCENTE-style 5" pivot="0" count="2">
      <tableStyleElement type="firstRowStripe" dxfId="31"/>
      <tableStyleElement type="secondRowStripe" dxfId="30"/>
    </tableStyle>
    <tableStyle name="PROGEP - CARGA HORÁRIA DOCENTE-style 6" pivot="0" count="2">
      <tableStyleElement type="firstRowStripe" dxfId="29"/>
      <tableStyleElement type="secondRowStripe" dxfId="28"/>
    </tableStyle>
    <tableStyle name="PROGEP - CARGA HORÁRIA DOCENTE-style 7" pivot="0" count="2">
      <tableStyleElement type="firstRowStripe" dxfId="27"/>
      <tableStyleElement type="secondRowStripe" dxfId="26"/>
    </tableStyle>
    <tableStyle name="PROGEP - CARGA HORÁRIA DOCENTE-style 8" pivot="0" count="2">
      <tableStyleElement type="firstRowStripe" dxfId="25"/>
      <tableStyleElement type="secondRowStripe" dxfId="24"/>
    </tableStyle>
    <tableStyle name="PROGEP - CARGA HORÁRIA DOCENTE-style 9" pivot="0" count="2">
      <tableStyleElement type="firstRowStripe" dxfId="23"/>
      <tableStyleElement type="secondRowStripe" dxfId="22"/>
    </tableStyle>
    <tableStyle name="PROGEP - CARGA HORÁRIA DOCENTE-style 10" pivot="0" count="2">
      <tableStyleElement type="firstRowStripe" dxfId="21"/>
      <tableStyleElement type="secondRowStripe" dxfId="20"/>
    </tableStyle>
    <tableStyle name="PROGEP - CARGA HORÁRIA DOCENTE-style 11" pivot="0" count="2">
      <tableStyleElement type="firstRowStripe" dxfId="19"/>
      <tableStyleElement type="secondRowStripe" dxfId="18"/>
    </tableStyle>
    <tableStyle name="PROGEP - MATRIZ E DOCENTES-style" pivot="0" count="2">
      <tableStyleElement type="firstRowStripe" dxfId="17"/>
      <tableStyleElement type="secondRowStripe" dxfId="16"/>
    </tableStyle>
    <tableStyle name="PROGEP - MATRIZ E DOCENTES-style 2" pivot="0" count="2">
      <tableStyleElement type="firstRowStripe" dxfId="15"/>
      <tableStyleElement type="secondRowStripe" dxfId="14"/>
    </tableStyle>
    <tableStyle name="PROGEP - MATRIZ E DOCENTES-style 3" pivot="0" count="2">
      <tableStyleElement type="firstRowStripe" dxfId="13"/>
      <tableStyleElement type="secondRowStripe" dxfId="12"/>
    </tableStyle>
    <tableStyle name="PROGEP - MATRIZ E DOCENTES-style 4" pivot="0" count="2">
      <tableStyleElement type="firstRowStripe" dxfId="11"/>
      <tableStyleElement type="secondRowStripe" dxfId="10"/>
    </tableStyle>
    <tableStyle name="PROGEP - MATRIZ E DOCENTES-style 5" pivot="0" count="2">
      <tableStyleElement type="firstRowStripe" dxfId="9"/>
      <tableStyleElement type="secondRowStripe" dxfId="8"/>
    </tableStyle>
    <tableStyle name="PROGEP - MATRIZ E DOCENTES-style 6" pivot="0" count="2">
      <tableStyleElement type="firstRowStripe" dxfId="7"/>
      <tableStyleElement type="secondRowStripe" dxfId="6"/>
    </tableStyle>
    <tableStyle name="PROGEP - MATRIZ E DOCENTES-style 7" pivot="0" count="2">
      <tableStyleElement type="firstRowStripe" dxfId="5"/>
      <tableStyleElement type="secondRowStripe" dxfId="4"/>
    </tableStyle>
    <tableStyle name="PROGEP - MATRIZ E DOCENTES-style 8" pivot="0" count="2">
      <tableStyleElement type="firstRowStripe" dxfId="3"/>
      <tableStyleElement type="secondRowStripe" dxfId="2"/>
    </tableStyle>
    <tableStyle name="PROGEP - MATRIZ E DOCENTES-style 9" pivot="0" count="2">
      <tableStyleElement type="firstRowStripe" dxfId="1"/>
      <tableStyleElement type="second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EFEFE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AD3"/>
      <rgbColor rgb="FFDDDDDD"/>
      <rgbColor rgb="FFD9D9D9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42333</xdr:rowOff>
    </xdr:from>
    <xdr:to>
      <xdr:col>2</xdr:col>
      <xdr:colOff>814917</xdr:colOff>
      <xdr:row>5</xdr:row>
      <xdr:rowOff>264582</xdr:rowOff>
    </xdr:to>
    <xdr:pic>
      <xdr:nvPicPr>
        <xdr:cNvPr id="2" name="Imagem 2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201083"/>
          <a:ext cx="2063750" cy="1015999"/>
        </a:xfrm>
        <a:prstGeom prst="rect">
          <a:avLst/>
        </a:prstGeom>
        <a:ln w="9360">
          <a:noFill/>
        </a:ln>
      </xdr:spPr>
    </xdr:pic>
    <xdr:clientData/>
  </xdr:twoCellAnchor>
  <xdr:twoCellAnchor>
    <xdr:from>
      <xdr:col>9</xdr:col>
      <xdr:colOff>296333</xdr:colOff>
      <xdr:row>14</xdr:row>
      <xdr:rowOff>31749</xdr:rowOff>
    </xdr:from>
    <xdr:to>
      <xdr:col>11</xdr:col>
      <xdr:colOff>359833</xdr:colOff>
      <xdr:row>20</xdr:row>
      <xdr:rowOff>10583</xdr:rowOff>
    </xdr:to>
    <xdr:sp macro="" textlink="">
      <xdr:nvSpPr>
        <xdr:cNvPr id="3" name="CaixaDeTexto 2"/>
        <xdr:cNvSpPr txBox="1"/>
      </xdr:nvSpPr>
      <xdr:spPr>
        <a:xfrm>
          <a:off x="10276416" y="2804582"/>
          <a:ext cx="3503084" cy="9313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Incluir linhas e/ou laboratório de acordo com a necessidade e alterar</a:t>
          </a:r>
          <a:r>
            <a:rPr lang="pt-BR" sz="1100" b="1" baseline="0"/>
            <a:t> as fórmulas de custo</a:t>
          </a:r>
          <a:r>
            <a:rPr lang="pt-BR" sz="1100" baseline="0"/>
            <a:t>.</a:t>
          </a:r>
        </a:p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65"/>
  <sheetViews>
    <sheetView topLeftCell="A4" zoomScale="85" zoomScaleNormal="85" workbookViewId="0">
      <selection activeCell="I23" sqref="I23:I24"/>
    </sheetView>
  </sheetViews>
  <sheetFormatPr defaultRowHeight="12.75" x14ac:dyDescent="0.2"/>
  <cols>
    <col min="1" max="1" width="8.5703125"/>
    <col min="2" max="2" width="8.5703125" style="33"/>
    <col min="3" max="3" width="46.7109375" customWidth="1"/>
    <col min="4" max="4" width="10.140625" customWidth="1"/>
    <col min="5" max="5" width="8.7109375" customWidth="1"/>
    <col min="6" max="6" width="37.42578125" style="25" bestFit="1" customWidth="1"/>
    <col min="7" max="7" width="24.140625" style="25" bestFit="1" customWidth="1"/>
    <col min="8" max="8" width="24.140625" style="25" customWidth="1"/>
    <col min="9" max="9" width="31.7109375" style="25"/>
    <col min="10" max="10" width="9.5703125" style="25" customWidth="1"/>
    <col min="11" max="11" width="13.85546875" style="25"/>
    <col min="12" max="12" width="42.28515625" style="25" customWidth="1"/>
    <col min="13" max="13" width="38.7109375" style="25" bestFit="1" customWidth="1"/>
    <col min="14" max="14" width="37.42578125" customWidth="1"/>
    <col min="15" max="15" width="40.42578125" customWidth="1"/>
    <col min="16" max="1023" width="8.5703125"/>
  </cols>
  <sheetData>
    <row r="1" spans="1:13" ht="12.75" customHeight="1" thickBot="1" x14ac:dyDescent="0.25">
      <c r="A1" s="49"/>
      <c r="B1" s="50"/>
      <c r="C1" s="51" t="s">
        <v>20</v>
      </c>
      <c r="D1" s="52" t="s">
        <v>13</v>
      </c>
      <c r="E1" s="53" t="s">
        <v>14</v>
      </c>
      <c r="F1" s="52" t="s">
        <v>24</v>
      </c>
      <c r="G1" s="52" t="s">
        <v>25</v>
      </c>
      <c r="H1" s="52" t="s">
        <v>26</v>
      </c>
      <c r="I1" s="52" t="s">
        <v>27</v>
      </c>
      <c r="J1"/>
      <c r="K1"/>
      <c r="L1"/>
      <c r="M1"/>
    </row>
    <row r="2" spans="1:13" s="45" customFormat="1" ht="15.75" customHeight="1" thickTop="1" thickBot="1" x14ac:dyDescent="0.25">
      <c r="A2" s="98" t="s">
        <v>249</v>
      </c>
      <c r="B2" s="61">
        <v>1</v>
      </c>
      <c r="C2" s="62" t="s">
        <v>71</v>
      </c>
      <c r="D2" s="63">
        <v>40</v>
      </c>
      <c r="E2" s="64"/>
      <c r="F2" s="64" t="s">
        <v>77</v>
      </c>
      <c r="G2" s="63">
        <v>60</v>
      </c>
      <c r="H2" s="63">
        <v>60</v>
      </c>
      <c r="I2" s="64" t="s">
        <v>250</v>
      </c>
    </row>
    <row r="3" spans="1:13" s="45" customFormat="1" ht="14.25" customHeight="1" thickTop="1" thickBot="1" x14ac:dyDescent="0.25">
      <c r="A3" s="99"/>
      <c r="B3" s="61">
        <v>1</v>
      </c>
      <c r="C3" s="62" t="s">
        <v>73</v>
      </c>
      <c r="D3" s="63">
        <v>40</v>
      </c>
      <c r="E3" s="64"/>
      <c r="F3" s="64" t="s">
        <v>127</v>
      </c>
      <c r="G3" s="63">
        <v>60</v>
      </c>
      <c r="H3" s="63">
        <v>60</v>
      </c>
      <c r="I3" s="64" t="s">
        <v>250</v>
      </c>
    </row>
    <row r="4" spans="1:13" s="45" customFormat="1" ht="16.5" thickTop="1" thickBot="1" x14ac:dyDescent="0.25">
      <c r="A4" s="99"/>
      <c r="B4" s="61">
        <v>1</v>
      </c>
      <c r="C4" s="65" t="s">
        <v>72</v>
      </c>
      <c r="D4" s="63">
        <v>40</v>
      </c>
      <c r="E4" s="64"/>
      <c r="F4" s="64" t="s">
        <v>236</v>
      </c>
      <c r="G4" s="63">
        <v>60</v>
      </c>
      <c r="H4" s="63">
        <v>60</v>
      </c>
      <c r="I4" s="64" t="s">
        <v>250</v>
      </c>
    </row>
    <row r="5" spans="1:13" s="45" customFormat="1" ht="16.5" thickTop="1" thickBot="1" x14ac:dyDescent="0.25">
      <c r="A5" s="99"/>
      <c r="B5" s="61">
        <v>1</v>
      </c>
      <c r="C5" s="65" t="s">
        <v>133</v>
      </c>
      <c r="D5" s="63">
        <v>40</v>
      </c>
      <c r="E5" s="64"/>
      <c r="F5" s="64" t="s">
        <v>79</v>
      </c>
      <c r="G5" s="63">
        <v>60</v>
      </c>
      <c r="H5" s="63">
        <v>60</v>
      </c>
      <c r="I5" s="64" t="s">
        <v>250</v>
      </c>
    </row>
    <row r="6" spans="1:13" s="45" customFormat="1" ht="16.5" thickTop="1" thickBot="1" x14ac:dyDescent="0.25">
      <c r="A6" s="99"/>
      <c r="B6" s="61">
        <v>1</v>
      </c>
      <c r="C6" s="65" t="s">
        <v>237</v>
      </c>
      <c r="D6" s="63">
        <v>40</v>
      </c>
      <c r="E6" s="64"/>
      <c r="F6" s="64" t="s">
        <v>80</v>
      </c>
      <c r="G6" s="63">
        <v>60</v>
      </c>
      <c r="H6" s="63">
        <v>60</v>
      </c>
      <c r="I6" s="64" t="s">
        <v>250</v>
      </c>
    </row>
    <row r="7" spans="1:13" s="45" customFormat="1" ht="16.5" thickTop="1" thickBot="1" x14ac:dyDescent="0.25">
      <c r="A7" s="99"/>
      <c r="B7" s="61">
        <v>1</v>
      </c>
      <c r="C7" s="62" t="s">
        <v>87</v>
      </c>
      <c r="D7" s="63">
        <v>40</v>
      </c>
      <c r="E7" s="64"/>
      <c r="F7" s="64" t="s">
        <v>92</v>
      </c>
      <c r="G7" s="63">
        <v>60</v>
      </c>
      <c r="H7" s="63">
        <v>60</v>
      </c>
      <c r="I7" s="64" t="s">
        <v>250</v>
      </c>
    </row>
    <row r="8" spans="1:13" s="45" customFormat="1" ht="16.5" thickTop="1" thickBot="1" x14ac:dyDescent="0.25">
      <c r="A8" s="100"/>
      <c r="B8" s="61">
        <v>1</v>
      </c>
      <c r="C8" s="66" t="s">
        <v>76</v>
      </c>
      <c r="D8" s="63">
        <v>40</v>
      </c>
      <c r="E8" s="64"/>
      <c r="F8" s="64" t="s">
        <v>108</v>
      </c>
      <c r="G8" s="63">
        <v>30</v>
      </c>
      <c r="H8" s="64"/>
      <c r="I8" s="64"/>
    </row>
    <row r="9" spans="1:13" s="45" customFormat="1" ht="14.25" thickTop="1" thickBot="1" x14ac:dyDescent="0.25">
      <c r="A9" s="95"/>
      <c r="B9" s="96"/>
      <c r="C9" s="97"/>
      <c r="D9" s="67">
        <v>0</v>
      </c>
      <c r="E9" s="67">
        <v>0</v>
      </c>
      <c r="F9" s="68"/>
      <c r="G9" s="63">
        <v>390</v>
      </c>
      <c r="H9" s="63">
        <v>360</v>
      </c>
      <c r="I9" s="64"/>
      <c r="J9" s="69"/>
      <c r="K9" s="70"/>
      <c r="L9" s="19"/>
      <c r="M9" s="19"/>
    </row>
    <row r="10" spans="1:13" s="45" customFormat="1" ht="15.75" customHeight="1" thickTop="1" thickBot="1" x14ac:dyDescent="0.25">
      <c r="A10" s="98" t="s">
        <v>248</v>
      </c>
      <c r="B10" s="61">
        <v>2</v>
      </c>
      <c r="C10" s="62" t="s">
        <v>93</v>
      </c>
      <c r="D10" s="63">
        <v>40</v>
      </c>
      <c r="E10" s="64"/>
      <c r="F10" s="64" t="s">
        <v>78</v>
      </c>
      <c r="G10" s="63">
        <v>60</v>
      </c>
      <c r="H10" s="63">
        <v>60</v>
      </c>
      <c r="I10" s="64" t="s">
        <v>250</v>
      </c>
      <c r="J10" s="69"/>
      <c r="K10" s="70"/>
      <c r="L10" s="19"/>
      <c r="M10" s="19"/>
    </row>
    <row r="11" spans="1:13" s="45" customFormat="1" ht="16.5" thickTop="1" thickBot="1" x14ac:dyDescent="0.25">
      <c r="A11" s="99"/>
      <c r="B11" s="61">
        <v>2</v>
      </c>
      <c r="C11" s="62" t="s">
        <v>83</v>
      </c>
      <c r="D11" s="63">
        <v>40</v>
      </c>
      <c r="E11" s="64"/>
      <c r="F11" s="64" t="s">
        <v>90</v>
      </c>
      <c r="G11" s="63">
        <v>60</v>
      </c>
      <c r="H11" s="63">
        <v>60</v>
      </c>
      <c r="I11" s="64" t="s">
        <v>250</v>
      </c>
      <c r="J11" s="69"/>
      <c r="K11" s="70"/>
      <c r="L11" s="19"/>
      <c r="M11" s="19"/>
    </row>
    <row r="12" spans="1:13" s="45" customFormat="1" ht="13.5" customHeight="1" thickTop="1" thickBot="1" x14ac:dyDescent="0.25">
      <c r="A12" s="99"/>
      <c r="B12" s="61">
        <v>2</v>
      </c>
      <c r="C12" s="62" t="s">
        <v>84</v>
      </c>
      <c r="D12" s="63">
        <v>40</v>
      </c>
      <c r="E12" s="64"/>
      <c r="F12" s="64" t="s">
        <v>139</v>
      </c>
      <c r="G12" s="63">
        <v>60</v>
      </c>
      <c r="H12" s="63">
        <v>60</v>
      </c>
      <c r="I12" s="64" t="s">
        <v>250</v>
      </c>
      <c r="J12" s="71"/>
      <c r="K12" s="70"/>
      <c r="L12" s="19"/>
      <c r="M12" s="19"/>
    </row>
    <row r="13" spans="1:13" s="45" customFormat="1" ht="16.5" thickTop="1" thickBot="1" x14ac:dyDescent="0.25">
      <c r="A13" s="99"/>
      <c r="B13" s="61">
        <v>2</v>
      </c>
      <c r="C13" s="62" t="s">
        <v>140</v>
      </c>
      <c r="D13" s="63">
        <v>40</v>
      </c>
      <c r="E13" s="64"/>
      <c r="F13" s="64" t="s">
        <v>80</v>
      </c>
      <c r="G13" s="63">
        <v>60</v>
      </c>
      <c r="H13" s="63">
        <v>60</v>
      </c>
      <c r="I13" s="64" t="s">
        <v>250</v>
      </c>
      <c r="J13" s="69"/>
      <c r="K13" s="70"/>
      <c r="L13" s="19"/>
      <c r="M13" s="19"/>
    </row>
    <row r="14" spans="1:13" s="45" customFormat="1" ht="16.5" thickTop="1" thickBot="1" x14ac:dyDescent="0.25">
      <c r="A14" s="99"/>
      <c r="B14" s="61">
        <v>2</v>
      </c>
      <c r="C14" s="62" t="s">
        <v>86</v>
      </c>
      <c r="D14" s="63">
        <v>40</v>
      </c>
      <c r="E14" s="64"/>
      <c r="F14" s="64" t="s">
        <v>115</v>
      </c>
      <c r="G14" s="63">
        <v>60</v>
      </c>
      <c r="H14" s="63">
        <v>60</v>
      </c>
      <c r="I14" s="64" t="s">
        <v>250</v>
      </c>
      <c r="J14" s="69"/>
      <c r="K14" s="70"/>
      <c r="L14" s="19"/>
      <c r="M14" s="19"/>
    </row>
    <row r="15" spans="1:13" s="45" customFormat="1" ht="16.5" thickTop="1" thickBot="1" x14ac:dyDescent="0.25">
      <c r="A15" s="99"/>
      <c r="B15" s="61">
        <v>2</v>
      </c>
      <c r="C15" s="62" t="s">
        <v>98</v>
      </c>
      <c r="D15" s="63">
        <v>40</v>
      </c>
      <c r="E15" s="64"/>
      <c r="F15" s="64" t="s">
        <v>92</v>
      </c>
      <c r="G15" s="63">
        <v>60</v>
      </c>
      <c r="H15" s="63">
        <v>60</v>
      </c>
      <c r="I15" s="64" t="s">
        <v>250</v>
      </c>
      <c r="J15" s="72"/>
      <c r="K15" s="72"/>
    </row>
    <row r="16" spans="1:13" s="45" customFormat="1" ht="16.5" thickTop="1" thickBot="1" x14ac:dyDescent="0.25">
      <c r="A16" s="100"/>
      <c r="B16" s="61">
        <v>2</v>
      </c>
      <c r="C16" s="66" t="s">
        <v>88</v>
      </c>
      <c r="D16" s="63">
        <v>40</v>
      </c>
      <c r="E16" s="64"/>
      <c r="F16" s="64" t="s">
        <v>100</v>
      </c>
      <c r="G16" s="63">
        <v>30</v>
      </c>
      <c r="H16" s="64"/>
      <c r="I16" s="64"/>
    </row>
    <row r="17" spans="1:9" s="45" customFormat="1" ht="14.25" thickTop="1" thickBot="1" x14ac:dyDescent="0.25">
      <c r="A17" s="95"/>
      <c r="B17" s="96"/>
      <c r="C17" s="97"/>
      <c r="D17" s="67">
        <v>280</v>
      </c>
      <c r="E17" s="67">
        <v>0</v>
      </c>
      <c r="F17" s="68"/>
      <c r="G17" s="63">
        <v>390</v>
      </c>
      <c r="H17" s="63">
        <v>360</v>
      </c>
      <c r="I17" s="64"/>
    </row>
    <row r="18" spans="1:9" s="45" customFormat="1" ht="15.75" customHeight="1" thickTop="1" thickBot="1" x14ac:dyDescent="0.25">
      <c r="A18" s="98" t="s">
        <v>247</v>
      </c>
      <c r="B18" s="61">
        <v>3</v>
      </c>
      <c r="C18" s="62" t="s">
        <v>102</v>
      </c>
      <c r="D18" s="63">
        <v>40</v>
      </c>
      <c r="E18" s="64"/>
      <c r="F18" s="64" t="s">
        <v>92</v>
      </c>
      <c r="G18" s="63">
        <v>60</v>
      </c>
      <c r="H18" s="63">
        <v>60</v>
      </c>
      <c r="I18" s="64" t="s">
        <v>250</v>
      </c>
    </row>
    <row r="19" spans="1:9" s="45" customFormat="1" ht="13.5" customHeight="1" thickTop="1" thickBot="1" x14ac:dyDescent="0.25">
      <c r="A19" s="99"/>
      <c r="B19" s="61">
        <v>3</v>
      </c>
      <c r="C19" s="62" t="s">
        <v>85</v>
      </c>
      <c r="D19" s="63">
        <v>40</v>
      </c>
      <c r="E19" s="64"/>
      <c r="F19" s="64" t="s">
        <v>91</v>
      </c>
      <c r="G19" s="63">
        <v>60</v>
      </c>
      <c r="H19" s="63">
        <v>60</v>
      </c>
      <c r="I19" s="64" t="s">
        <v>250</v>
      </c>
    </row>
    <row r="20" spans="1:9" s="45" customFormat="1" ht="16.5" thickTop="1" thickBot="1" x14ac:dyDescent="0.25">
      <c r="A20" s="99"/>
      <c r="B20" s="61">
        <v>3</v>
      </c>
      <c r="C20" s="62" t="s">
        <v>103</v>
      </c>
      <c r="D20" s="63">
        <v>40</v>
      </c>
      <c r="E20" s="64"/>
      <c r="F20" s="64" t="s">
        <v>108</v>
      </c>
      <c r="G20" s="63">
        <v>60</v>
      </c>
      <c r="H20" s="63">
        <v>60</v>
      </c>
      <c r="I20" s="64" t="s">
        <v>250</v>
      </c>
    </row>
    <row r="21" spans="1:9" s="45" customFormat="1" ht="16.5" thickTop="1" thickBot="1" x14ac:dyDescent="0.25">
      <c r="A21" s="99"/>
      <c r="B21" s="61">
        <v>3</v>
      </c>
      <c r="C21" s="62" t="s">
        <v>95</v>
      </c>
      <c r="D21" s="63">
        <v>40</v>
      </c>
      <c r="E21" s="64"/>
      <c r="F21" s="64" t="s">
        <v>90</v>
      </c>
      <c r="G21" s="63">
        <v>60</v>
      </c>
      <c r="H21" s="63">
        <v>60</v>
      </c>
      <c r="I21" s="64" t="s">
        <v>250</v>
      </c>
    </row>
    <row r="22" spans="1:9" s="45" customFormat="1" ht="16.5" thickTop="1" thickBot="1" x14ac:dyDescent="0.25">
      <c r="A22" s="99"/>
      <c r="B22" s="61">
        <v>3</v>
      </c>
      <c r="C22" s="62" t="s">
        <v>75</v>
      </c>
      <c r="D22" s="63">
        <v>40</v>
      </c>
      <c r="E22" s="64"/>
      <c r="F22" s="64" t="s">
        <v>81</v>
      </c>
      <c r="G22" s="63">
        <v>60</v>
      </c>
      <c r="H22" s="63">
        <v>60</v>
      </c>
      <c r="I22" s="64" t="s">
        <v>250</v>
      </c>
    </row>
    <row r="23" spans="1:9" s="45" customFormat="1" ht="16.5" thickTop="1" thickBot="1" x14ac:dyDescent="0.25">
      <c r="A23" s="99"/>
      <c r="B23" s="61">
        <v>3</v>
      </c>
      <c r="C23" s="62" t="s">
        <v>82</v>
      </c>
      <c r="D23" s="63">
        <v>40</v>
      </c>
      <c r="E23" s="64"/>
      <c r="F23" s="64" t="s">
        <v>89</v>
      </c>
      <c r="G23" s="63">
        <v>60</v>
      </c>
      <c r="H23" s="63">
        <v>60</v>
      </c>
      <c r="I23" s="64" t="s">
        <v>250</v>
      </c>
    </row>
    <row r="24" spans="1:9" s="45" customFormat="1" ht="16.5" thickTop="1" thickBot="1" x14ac:dyDescent="0.25">
      <c r="A24" s="100"/>
      <c r="B24" s="61">
        <v>3</v>
      </c>
      <c r="C24" s="66" t="s">
        <v>99</v>
      </c>
      <c r="D24" s="63">
        <v>40</v>
      </c>
      <c r="E24" s="64"/>
      <c r="F24" s="64" t="s">
        <v>115</v>
      </c>
      <c r="G24" s="63">
        <v>30</v>
      </c>
      <c r="H24" s="64"/>
      <c r="I24" s="64"/>
    </row>
    <row r="25" spans="1:9" s="45" customFormat="1" ht="14.25" thickTop="1" thickBot="1" x14ac:dyDescent="0.25">
      <c r="A25" s="95"/>
      <c r="B25" s="96"/>
      <c r="C25" s="97"/>
      <c r="D25" s="67">
        <v>280</v>
      </c>
      <c r="E25" s="67">
        <v>0</v>
      </c>
      <c r="F25" s="68"/>
      <c r="G25" s="63">
        <v>390</v>
      </c>
      <c r="H25" s="63">
        <v>360</v>
      </c>
      <c r="I25" s="64"/>
    </row>
    <row r="26" spans="1:9" s="45" customFormat="1" ht="15.75" customHeight="1" thickTop="1" thickBot="1" x14ac:dyDescent="0.25">
      <c r="A26" s="98" t="s">
        <v>246</v>
      </c>
      <c r="B26" s="61">
        <v>4</v>
      </c>
      <c r="C26" s="62" t="s">
        <v>97</v>
      </c>
      <c r="D26" s="63">
        <v>40</v>
      </c>
      <c r="E26" s="64"/>
      <c r="F26" s="64" t="s">
        <v>89</v>
      </c>
      <c r="G26" s="63">
        <v>60</v>
      </c>
      <c r="H26" s="63">
        <v>60</v>
      </c>
      <c r="I26" s="64" t="s">
        <v>250</v>
      </c>
    </row>
    <row r="27" spans="1:9" s="45" customFormat="1" ht="15" customHeight="1" thickTop="1" thickBot="1" x14ac:dyDescent="0.25">
      <c r="A27" s="99"/>
      <c r="B27" s="61">
        <v>4</v>
      </c>
      <c r="C27" s="62" t="s">
        <v>112</v>
      </c>
      <c r="D27" s="63">
        <v>40</v>
      </c>
      <c r="E27" s="64"/>
      <c r="F27" s="64" t="s">
        <v>108</v>
      </c>
      <c r="G27" s="63">
        <v>60</v>
      </c>
      <c r="H27" s="63">
        <v>60</v>
      </c>
      <c r="I27" s="64" t="s">
        <v>250</v>
      </c>
    </row>
    <row r="28" spans="1:9" s="45" customFormat="1" ht="16.5" thickTop="1" thickBot="1" x14ac:dyDescent="0.25">
      <c r="A28" s="99"/>
      <c r="B28" s="61">
        <v>4</v>
      </c>
      <c r="C28" s="62" t="s">
        <v>104</v>
      </c>
      <c r="D28" s="63">
        <v>40</v>
      </c>
      <c r="E28" s="64"/>
      <c r="F28" s="64" t="s">
        <v>101</v>
      </c>
      <c r="G28" s="63">
        <v>60</v>
      </c>
      <c r="H28" s="63">
        <v>60</v>
      </c>
      <c r="I28" s="64" t="s">
        <v>250</v>
      </c>
    </row>
    <row r="29" spans="1:9" s="45" customFormat="1" ht="16.5" thickTop="1" thickBot="1" x14ac:dyDescent="0.25">
      <c r="A29" s="99"/>
      <c r="B29" s="61">
        <v>4</v>
      </c>
      <c r="C29" s="62" t="s">
        <v>94</v>
      </c>
      <c r="D29" s="63">
        <v>40</v>
      </c>
      <c r="E29" s="64"/>
      <c r="F29" s="64" t="s">
        <v>91</v>
      </c>
      <c r="G29" s="63">
        <v>60</v>
      </c>
      <c r="H29" s="63">
        <v>60</v>
      </c>
      <c r="I29" s="64" t="s">
        <v>250</v>
      </c>
    </row>
    <row r="30" spans="1:9" s="45" customFormat="1" ht="16.5" thickTop="1" thickBot="1" x14ac:dyDescent="0.25">
      <c r="A30" s="99"/>
      <c r="B30" s="61">
        <v>4</v>
      </c>
      <c r="C30" s="62" t="s">
        <v>105</v>
      </c>
      <c r="D30" s="63">
        <v>40</v>
      </c>
      <c r="E30" s="64"/>
      <c r="F30" s="64" t="s">
        <v>81</v>
      </c>
      <c r="G30" s="63">
        <v>60</v>
      </c>
      <c r="H30" s="63">
        <v>60</v>
      </c>
      <c r="I30" s="64" t="s">
        <v>250</v>
      </c>
    </row>
    <row r="31" spans="1:9" s="45" customFormat="1" ht="16.5" thickTop="1" thickBot="1" x14ac:dyDescent="0.25">
      <c r="A31" s="99"/>
      <c r="B31" s="61">
        <v>4</v>
      </c>
      <c r="C31" s="62" t="s">
        <v>111</v>
      </c>
      <c r="D31" s="63">
        <v>40</v>
      </c>
      <c r="E31" s="64"/>
      <c r="F31" s="64" t="s">
        <v>115</v>
      </c>
      <c r="G31" s="63">
        <v>60</v>
      </c>
      <c r="H31" s="63">
        <v>60</v>
      </c>
      <c r="I31" s="64" t="s">
        <v>250</v>
      </c>
    </row>
    <row r="32" spans="1:9" s="45" customFormat="1" ht="16.5" thickTop="1" thickBot="1" x14ac:dyDescent="0.25">
      <c r="A32" s="100"/>
      <c r="B32" s="61">
        <v>4</v>
      </c>
      <c r="C32" s="66" t="s">
        <v>107</v>
      </c>
      <c r="D32" s="63">
        <v>40</v>
      </c>
      <c r="E32" s="64"/>
      <c r="F32" s="64" t="s">
        <v>77</v>
      </c>
      <c r="G32" s="63">
        <v>30</v>
      </c>
      <c r="H32" s="64"/>
      <c r="I32" s="64"/>
    </row>
    <row r="33" spans="1:9" s="45" customFormat="1" ht="14.25" thickTop="1" thickBot="1" x14ac:dyDescent="0.25">
      <c r="A33" s="95"/>
      <c r="B33" s="96"/>
      <c r="C33" s="97"/>
      <c r="D33" s="67">
        <v>280</v>
      </c>
      <c r="E33" s="67">
        <v>0</v>
      </c>
      <c r="F33" s="68"/>
      <c r="G33" s="63">
        <v>390</v>
      </c>
      <c r="H33" s="63">
        <v>360</v>
      </c>
      <c r="I33" s="64"/>
    </row>
    <row r="34" spans="1:9" s="45" customFormat="1" ht="13.5" customHeight="1" thickTop="1" thickBot="1" x14ac:dyDescent="0.25">
      <c r="A34" s="98" t="s">
        <v>45</v>
      </c>
      <c r="B34" s="61">
        <v>5</v>
      </c>
      <c r="C34" s="62" t="s">
        <v>110</v>
      </c>
      <c r="D34" s="63">
        <v>40</v>
      </c>
      <c r="E34" s="64"/>
      <c r="F34" s="64" t="s">
        <v>101</v>
      </c>
      <c r="G34" s="63">
        <v>60</v>
      </c>
      <c r="H34" s="63">
        <v>60</v>
      </c>
      <c r="I34" s="64" t="s">
        <v>250</v>
      </c>
    </row>
    <row r="35" spans="1:9" s="45" customFormat="1" ht="16.5" thickTop="1" thickBot="1" x14ac:dyDescent="0.25">
      <c r="A35" s="99"/>
      <c r="B35" s="61">
        <v>5</v>
      </c>
      <c r="C35" s="62" t="s">
        <v>117</v>
      </c>
      <c r="D35" s="63">
        <v>40</v>
      </c>
      <c r="E35" s="64"/>
      <c r="F35" s="64" t="s">
        <v>108</v>
      </c>
      <c r="G35" s="63">
        <v>60</v>
      </c>
      <c r="H35" s="63">
        <v>60</v>
      </c>
      <c r="I35" s="64" t="s">
        <v>250</v>
      </c>
    </row>
    <row r="36" spans="1:9" s="45" customFormat="1" ht="16.5" thickTop="1" thickBot="1" x14ac:dyDescent="0.25">
      <c r="A36" s="99"/>
      <c r="B36" s="61">
        <v>5</v>
      </c>
      <c r="C36" s="62" t="s">
        <v>156</v>
      </c>
      <c r="D36" s="63">
        <v>40</v>
      </c>
      <c r="E36" s="64"/>
      <c r="F36" s="64" t="s">
        <v>126</v>
      </c>
      <c r="G36" s="63">
        <v>60</v>
      </c>
      <c r="H36" s="63">
        <v>60</v>
      </c>
      <c r="I36" s="64" t="s">
        <v>250</v>
      </c>
    </row>
    <row r="37" spans="1:9" s="45" customFormat="1" ht="16.5" thickTop="1" thickBot="1" x14ac:dyDescent="0.25">
      <c r="A37" s="99"/>
      <c r="B37" s="61">
        <v>5</v>
      </c>
      <c r="C37" s="62" t="s">
        <v>113</v>
      </c>
      <c r="D37" s="63">
        <v>40</v>
      </c>
      <c r="E37" s="64"/>
      <c r="F37" s="64" t="s">
        <v>79</v>
      </c>
      <c r="G37" s="63">
        <v>60</v>
      </c>
      <c r="H37" s="63">
        <v>60</v>
      </c>
      <c r="I37" s="64" t="s">
        <v>250</v>
      </c>
    </row>
    <row r="38" spans="1:9" s="45" customFormat="1" ht="16.5" thickTop="1" thickBot="1" x14ac:dyDescent="0.25">
      <c r="A38" s="99"/>
      <c r="B38" s="61">
        <v>5</v>
      </c>
      <c r="C38" s="62" t="s">
        <v>118</v>
      </c>
      <c r="D38" s="63">
        <v>40</v>
      </c>
      <c r="E38" s="64"/>
      <c r="F38" s="64" t="s">
        <v>115</v>
      </c>
      <c r="G38" s="63">
        <v>60</v>
      </c>
      <c r="H38" s="63">
        <v>60</v>
      </c>
      <c r="I38" s="64" t="s">
        <v>250</v>
      </c>
    </row>
    <row r="39" spans="1:9" s="45" customFormat="1" ht="16.5" thickTop="1" thickBot="1" x14ac:dyDescent="0.25">
      <c r="A39" s="100"/>
      <c r="B39" s="61">
        <v>5</v>
      </c>
      <c r="C39" s="66" t="s">
        <v>114</v>
      </c>
      <c r="D39" s="63">
        <v>40</v>
      </c>
      <c r="E39" s="64"/>
      <c r="F39" s="64" t="s">
        <v>81</v>
      </c>
      <c r="G39" s="63">
        <v>30</v>
      </c>
      <c r="H39" s="64"/>
      <c r="I39" s="64"/>
    </row>
    <row r="40" spans="1:9" s="45" customFormat="1" ht="13.5" customHeight="1" thickTop="1" thickBot="1" x14ac:dyDescent="0.25">
      <c r="A40" s="95"/>
      <c r="B40" s="96"/>
      <c r="C40" s="97"/>
      <c r="D40" s="67">
        <v>240</v>
      </c>
      <c r="E40" s="67">
        <v>0</v>
      </c>
      <c r="F40" s="68"/>
      <c r="G40" s="63">
        <v>330</v>
      </c>
      <c r="H40" s="63">
        <v>300</v>
      </c>
      <c r="I40" s="64"/>
    </row>
    <row r="41" spans="1:9" s="45" customFormat="1" ht="15.75" customHeight="1" thickTop="1" thickBot="1" x14ac:dyDescent="0.25">
      <c r="A41" s="98" t="s">
        <v>46</v>
      </c>
      <c r="B41" s="61">
        <v>6</v>
      </c>
      <c r="C41" s="62" t="s">
        <v>120</v>
      </c>
      <c r="D41" s="73">
        <v>40</v>
      </c>
      <c r="E41" s="64"/>
      <c r="F41" s="64" t="s">
        <v>108</v>
      </c>
      <c r="G41" s="63">
        <v>60</v>
      </c>
      <c r="H41" s="63">
        <v>60</v>
      </c>
      <c r="I41" s="64" t="s">
        <v>250</v>
      </c>
    </row>
    <row r="42" spans="1:9" s="45" customFormat="1" ht="16.5" thickTop="1" thickBot="1" x14ac:dyDescent="0.25">
      <c r="A42" s="99"/>
      <c r="B42" s="61">
        <v>6</v>
      </c>
      <c r="C42" s="62" t="s">
        <v>106</v>
      </c>
      <c r="D42" s="73">
        <v>40</v>
      </c>
      <c r="E42" s="64"/>
      <c r="F42" s="64" t="s">
        <v>238</v>
      </c>
      <c r="G42" s="63">
        <v>60</v>
      </c>
      <c r="H42" s="63">
        <v>60</v>
      </c>
      <c r="I42" s="64" t="s">
        <v>250</v>
      </c>
    </row>
    <row r="43" spans="1:9" s="45" customFormat="1" ht="16.5" thickTop="1" thickBot="1" x14ac:dyDescent="0.25">
      <c r="A43" s="99"/>
      <c r="B43" s="61">
        <v>6</v>
      </c>
      <c r="C43" s="62" t="s">
        <v>119</v>
      </c>
      <c r="D43" s="73">
        <v>40</v>
      </c>
      <c r="E43" s="64"/>
      <c r="F43" s="64" t="s">
        <v>239</v>
      </c>
      <c r="G43" s="63">
        <v>60</v>
      </c>
      <c r="H43" s="63">
        <v>60</v>
      </c>
      <c r="I43" s="64" t="s">
        <v>250</v>
      </c>
    </row>
    <row r="44" spans="1:9" s="45" customFormat="1" ht="16.5" thickTop="1" thickBot="1" x14ac:dyDescent="0.25">
      <c r="A44" s="99"/>
      <c r="B44" s="61">
        <v>6</v>
      </c>
      <c r="C44" s="62" t="s">
        <v>162</v>
      </c>
      <c r="D44" s="73">
        <v>40</v>
      </c>
      <c r="E44" s="64"/>
      <c r="F44" s="64" t="s">
        <v>77</v>
      </c>
      <c r="G44" s="63">
        <v>60</v>
      </c>
      <c r="H44" s="63">
        <v>60</v>
      </c>
      <c r="I44" s="64" t="s">
        <v>250</v>
      </c>
    </row>
    <row r="45" spans="1:9" s="45" customFormat="1" ht="16.5" thickTop="1" thickBot="1" x14ac:dyDescent="0.25">
      <c r="A45" s="99"/>
      <c r="B45" s="61">
        <v>6</v>
      </c>
      <c r="C45" s="62" t="s">
        <v>96</v>
      </c>
      <c r="D45" s="73">
        <v>40</v>
      </c>
      <c r="E45" s="64"/>
      <c r="F45" s="64" t="s">
        <v>100</v>
      </c>
      <c r="G45" s="63">
        <v>60</v>
      </c>
      <c r="H45" s="63">
        <v>60</v>
      </c>
      <c r="I45" s="64" t="s">
        <v>250</v>
      </c>
    </row>
    <row r="46" spans="1:9" s="45" customFormat="1" ht="16.5" thickTop="1" thickBot="1" x14ac:dyDescent="0.25">
      <c r="A46" s="100"/>
      <c r="B46" s="61">
        <v>6</v>
      </c>
      <c r="C46" s="66" t="s">
        <v>166</v>
      </c>
      <c r="D46" s="73">
        <v>40</v>
      </c>
      <c r="E46" s="64"/>
      <c r="F46" s="64" t="s">
        <v>109</v>
      </c>
      <c r="G46" s="63">
        <v>30</v>
      </c>
      <c r="H46" s="64"/>
      <c r="I46" s="64"/>
    </row>
    <row r="47" spans="1:9" s="45" customFormat="1" ht="14.25" thickTop="1" thickBot="1" x14ac:dyDescent="0.25">
      <c r="A47" s="95"/>
      <c r="B47" s="96"/>
      <c r="C47" s="97"/>
      <c r="D47" s="74">
        <v>240</v>
      </c>
      <c r="E47" s="67">
        <v>0</v>
      </c>
      <c r="F47" s="68"/>
      <c r="G47" s="63">
        <v>330</v>
      </c>
      <c r="H47" s="63">
        <v>300</v>
      </c>
      <c r="I47" s="64"/>
    </row>
    <row r="48" spans="1:9" s="45" customFormat="1" ht="15.75" customHeight="1" thickTop="1" thickBot="1" x14ac:dyDescent="0.25">
      <c r="A48" s="98" t="s">
        <v>47</v>
      </c>
      <c r="B48" s="61">
        <v>7</v>
      </c>
      <c r="C48" s="75" t="s">
        <v>240</v>
      </c>
      <c r="D48" s="76"/>
      <c r="E48" s="77"/>
      <c r="F48" s="64" t="s">
        <v>78</v>
      </c>
      <c r="G48" s="63">
        <v>60</v>
      </c>
      <c r="H48" s="63">
        <v>60</v>
      </c>
      <c r="I48" s="64" t="s">
        <v>250</v>
      </c>
    </row>
    <row r="49" spans="1:9" s="45" customFormat="1" ht="16.5" thickTop="1" thickBot="1" x14ac:dyDescent="0.25">
      <c r="A49" s="99"/>
      <c r="B49" s="61">
        <v>7</v>
      </c>
      <c r="C49" s="62" t="s">
        <v>122</v>
      </c>
      <c r="D49" s="78"/>
      <c r="E49" s="64"/>
      <c r="F49" s="64" t="s">
        <v>79</v>
      </c>
      <c r="G49" s="63">
        <v>60</v>
      </c>
      <c r="H49" s="63">
        <v>60</v>
      </c>
      <c r="I49" s="64" t="s">
        <v>250</v>
      </c>
    </row>
    <row r="50" spans="1:9" s="45" customFormat="1" ht="16.5" thickTop="1" thickBot="1" x14ac:dyDescent="0.25">
      <c r="A50" s="99"/>
      <c r="B50" s="61">
        <v>7</v>
      </c>
      <c r="C50" s="62" t="s">
        <v>241</v>
      </c>
      <c r="D50" s="64"/>
      <c r="E50" s="64"/>
      <c r="F50" s="64" t="s">
        <v>242</v>
      </c>
      <c r="G50" s="63">
        <v>60</v>
      </c>
      <c r="H50" s="63">
        <v>60</v>
      </c>
      <c r="I50" s="64" t="s">
        <v>250</v>
      </c>
    </row>
    <row r="51" spans="1:9" s="45" customFormat="1" ht="16.5" thickTop="1" thickBot="1" x14ac:dyDescent="0.25">
      <c r="A51" s="99"/>
      <c r="B51" s="61">
        <v>7</v>
      </c>
      <c r="C51" s="62" t="s">
        <v>121</v>
      </c>
      <c r="D51" s="64"/>
      <c r="E51" s="64"/>
      <c r="F51" s="64" t="s">
        <v>116</v>
      </c>
      <c r="G51" s="63">
        <v>60</v>
      </c>
      <c r="H51" s="63">
        <v>60</v>
      </c>
      <c r="I51" s="64" t="s">
        <v>250</v>
      </c>
    </row>
    <row r="52" spans="1:9" s="45" customFormat="1" ht="16.5" thickTop="1" thickBot="1" x14ac:dyDescent="0.25">
      <c r="A52" s="100"/>
      <c r="B52" s="61">
        <v>7</v>
      </c>
      <c r="C52" s="66" t="s">
        <v>169</v>
      </c>
      <c r="D52" s="64"/>
      <c r="E52" s="64"/>
      <c r="F52" s="64" t="s">
        <v>100</v>
      </c>
      <c r="G52" s="63">
        <v>60</v>
      </c>
      <c r="H52" s="63">
        <v>60</v>
      </c>
      <c r="I52" s="64" t="s">
        <v>250</v>
      </c>
    </row>
    <row r="53" spans="1:9" s="45" customFormat="1" ht="14.25" thickTop="1" thickBot="1" x14ac:dyDescent="0.25">
      <c r="A53" s="95"/>
      <c r="B53" s="96"/>
      <c r="C53" s="97"/>
      <c r="D53" s="67">
        <v>0</v>
      </c>
      <c r="E53" s="67">
        <v>0</v>
      </c>
      <c r="F53" s="68"/>
      <c r="G53" s="63">
        <v>300</v>
      </c>
      <c r="H53" s="63">
        <v>300</v>
      </c>
      <c r="I53" s="64"/>
    </row>
    <row r="54" spans="1:9" s="45" customFormat="1" ht="16.5" thickTop="1" thickBot="1" x14ac:dyDescent="0.25">
      <c r="A54" s="98" t="s">
        <v>48</v>
      </c>
      <c r="B54" s="61">
        <v>8</v>
      </c>
      <c r="C54" s="62" t="s">
        <v>243</v>
      </c>
      <c r="D54" s="64"/>
      <c r="E54" s="64"/>
      <c r="F54" s="64" t="s">
        <v>242</v>
      </c>
      <c r="G54" s="63">
        <v>60</v>
      </c>
      <c r="H54" s="63">
        <v>60</v>
      </c>
      <c r="I54" s="64" t="s">
        <v>250</v>
      </c>
    </row>
    <row r="55" spans="1:9" s="45" customFormat="1" ht="15.75" customHeight="1" thickTop="1" thickBot="1" x14ac:dyDescent="0.25">
      <c r="A55" s="99"/>
      <c r="B55" s="61">
        <v>8</v>
      </c>
      <c r="C55" s="62" t="s">
        <v>244</v>
      </c>
      <c r="D55" s="64"/>
      <c r="E55" s="64"/>
      <c r="F55" s="64" t="s">
        <v>242</v>
      </c>
      <c r="G55" s="63">
        <v>60</v>
      </c>
      <c r="H55" s="63">
        <v>60</v>
      </c>
      <c r="I55" s="64" t="s">
        <v>250</v>
      </c>
    </row>
    <row r="56" spans="1:9" s="45" customFormat="1" ht="14.25" thickTop="1" thickBot="1" x14ac:dyDescent="0.25">
      <c r="A56" s="99"/>
      <c r="B56" s="61">
        <v>8</v>
      </c>
      <c r="C56" s="58" t="s">
        <v>197</v>
      </c>
      <c r="D56" s="64"/>
      <c r="E56" s="64"/>
      <c r="F56" s="64" t="s">
        <v>239</v>
      </c>
      <c r="G56" s="63">
        <v>60</v>
      </c>
      <c r="H56" s="63">
        <v>60</v>
      </c>
      <c r="I56" s="64" t="s">
        <v>250</v>
      </c>
    </row>
    <row r="57" spans="1:9" s="45" customFormat="1" ht="14.25" thickTop="1" thickBot="1" x14ac:dyDescent="0.25">
      <c r="A57" s="99"/>
      <c r="B57" s="61">
        <v>8</v>
      </c>
      <c r="C57" s="58" t="s">
        <v>124</v>
      </c>
      <c r="D57" s="64"/>
      <c r="E57" s="64"/>
      <c r="F57" s="64" t="s">
        <v>116</v>
      </c>
      <c r="G57" s="63">
        <v>60</v>
      </c>
      <c r="H57" s="63">
        <v>60</v>
      </c>
      <c r="I57" s="64" t="s">
        <v>250</v>
      </c>
    </row>
    <row r="58" spans="1:9" s="45" customFormat="1" ht="14.25" thickTop="1" thickBot="1" x14ac:dyDescent="0.25">
      <c r="A58" s="99"/>
      <c r="B58" s="61">
        <v>8</v>
      </c>
      <c r="C58" s="58" t="s">
        <v>123</v>
      </c>
      <c r="D58" s="64"/>
      <c r="E58" s="64"/>
      <c r="F58" s="64" t="s">
        <v>79</v>
      </c>
      <c r="G58" s="63">
        <v>60</v>
      </c>
      <c r="H58" s="63">
        <v>60</v>
      </c>
      <c r="I58" s="64" t="s">
        <v>250</v>
      </c>
    </row>
    <row r="59" spans="1:9" s="45" customFormat="1" ht="14.25" thickTop="1" thickBot="1" x14ac:dyDescent="0.25">
      <c r="A59" s="100"/>
      <c r="B59" s="61">
        <v>8</v>
      </c>
      <c r="C59" s="58" t="s">
        <v>125</v>
      </c>
      <c r="D59" s="64"/>
      <c r="E59" s="64"/>
      <c r="F59" s="64"/>
      <c r="G59" s="63">
        <v>180</v>
      </c>
      <c r="H59" s="64"/>
      <c r="I59" s="64"/>
    </row>
    <row r="60" spans="1:9" s="44" customFormat="1" ht="14.25" thickTop="1" thickBot="1" x14ac:dyDescent="0.25">
      <c r="A60" s="101"/>
      <c r="B60" s="102"/>
      <c r="C60" s="103"/>
      <c r="D60" s="56">
        <v>0</v>
      </c>
      <c r="E60" s="56">
        <v>0</v>
      </c>
      <c r="F60" s="57"/>
      <c r="G60" s="54">
        <v>480</v>
      </c>
      <c r="H60" s="54">
        <v>300</v>
      </c>
      <c r="I60" s="55"/>
    </row>
    <row r="61" spans="1:9" ht="14.25" thickTop="1" thickBot="1" x14ac:dyDescent="0.25">
      <c r="A61" s="59"/>
      <c r="B61" s="59"/>
      <c r="C61" s="59"/>
      <c r="D61" s="59"/>
      <c r="E61" s="59"/>
      <c r="F61" s="59"/>
      <c r="G61" s="59" t="s">
        <v>245</v>
      </c>
      <c r="H61" s="59" t="s">
        <v>26</v>
      </c>
      <c r="I61" s="59"/>
    </row>
    <row r="62" spans="1:9" ht="13.5" thickBot="1" x14ac:dyDescent="0.25">
      <c r="A62" s="59"/>
      <c r="B62" s="59"/>
      <c r="C62" s="59"/>
      <c r="D62" s="59"/>
      <c r="E62" s="59"/>
      <c r="F62" s="59"/>
      <c r="G62" s="60">
        <v>3000</v>
      </c>
      <c r="H62" s="60">
        <v>2640</v>
      </c>
      <c r="I62" s="59"/>
    </row>
    <row r="63" spans="1:9" ht="13.5" thickBot="1" x14ac:dyDescent="0.25">
      <c r="A63" s="59"/>
      <c r="B63" s="59"/>
      <c r="C63" s="59"/>
      <c r="D63" s="59"/>
      <c r="E63" s="59"/>
      <c r="F63" s="59"/>
      <c r="G63" s="59"/>
      <c r="H63" s="59"/>
      <c r="I63" s="59"/>
    </row>
    <row r="64" spans="1:9" ht="13.5" thickBot="1" x14ac:dyDescent="0.25">
      <c r="A64" s="59"/>
      <c r="B64" s="59"/>
      <c r="C64" s="59"/>
      <c r="D64" s="59"/>
      <c r="E64" s="59"/>
      <c r="F64" s="59"/>
      <c r="G64" s="60">
        <v>360</v>
      </c>
      <c r="H64" s="59"/>
      <c r="I64" s="59"/>
    </row>
    <row r="65" spans="1:9" ht="13.5" thickBot="1" x14ac:dyDescent="0.25">
      <c r="A65" s="59"/>
      <c r="B65" s="59"/>
      <c r="C65" s="59"/>
      <c r="D65" s="59"/>
      <c r="E65" s="59"/>
      <c r="F65" s="59"/>
      <c r="G65" s="59"/>
      <c r="H65" s="59"/>
      <c r="I65" s="59"/>
    </row>
  </sheetData>
  <mergeCells count="16">
    <mergeCell ref="A17:C17"/>
    <mergeCell ref="A18:A24"/>
    <mergeCell ref="A25:C25"/>
    <mergeCell ref="A2:A8"/>
    <mergeCell ref="A9:C9"/>
    <mergeCell ref="A10:A16"/>
    <mergeCell ref="A26:A32"/>
    <mergeCell ref="A33:C33"/>
    <mergeCell ref="A34:A39"/>
    <mergeCell ref="A40:C40"/>
    <mergeCell ref="A41:A46"/>
    <mergeCell ref="A47:C47"/>
    <mergeCell ref="A48:A52"/>
    <mergeCell ref="A53:C53"/>
    <mergeCell ref="A54:A59"/>
    <mergeCell ref="A60:C60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I296"/>
  <sheetViews>
    <sheetView zoomScale="82" zoomScaleNormal="82" workbookViewId="0">
      <selection activeCell="E304" sqref="E304"/>
    </sheetView>
  </sheetViews>
  <sheetFormatPr defaultRowHeight="12.75" x14ac:dyDescent="0.2"/>
  <cols>
    <col min="1" max="1" width="41.5703125" customWidth="1"/>
    <col min="2" max="2" width="40.7109375" customWidth="1"/>
    <col min="3" max="3" width="16.5703125" customWidth="1"/>
    <col min="4" max="4" width="38.5703125" customWidth="1"/>
    <col min="5" max="5" width="37.85546875" customWidth="1"/>
    <col min="6" max="6" width="12.7109375" customWidth="1"/>
    <col min="7" max="7" width="13.85546875" customWidth="1"/>
    <col min="8" max="8" width="14.7109375" customWidth="1"/>
    <col min="9" max="9" width="13.42578125" customWidth="1"/>
  </cols>
  <sheetData>
    <row r="1" spans="1:9" ht="29.25" customHeight="1" x14ac:dyDescent="0.2">
      <c r="A1" s="105" t="s">
        <v>40</v>
      </c>
      <c r="B1" s="105"/>
      <c r="C1" s="105"/>
      <c r="D1" s="105"/>
      <c r="E1" s="105"/>
      <c r="F1" s="105"/>
      <c r="G1" s="105"/>
      <c r="H1" s="105"/>
      <c r="I1" s="105"/>
    </row>
    <row r="3" spans="1:9" ht="32.25" customHeight="1" x14ac:dyDescent="0.2">
      <c r="A3" s="106" t="s">
        <v>41</v>
      </c>
      <c r="B3" s="105"/>
      <c r="C3" s="105"/>
      <c r="D3" s="105"/>
      <c r="E3" s="105"/>
      <c r="F3" s="105"/>
      <c r="G3" s="105"/>
      <c r="H3" s="105"/>
      <c r="I3" s="105"/>
    </row>
    <row r="5" spans="1:9" ht="46.5" x14ac:dyDescent="0.2">
      <c r="A5" s="35" t="s">
        <v>38</v>
      </c>
      <c r="B5" s="35" t="s">
        <v>54</v>
      </c>
      <c r="C5" s="35" t="s">
        <v>37</v>
      </c>
      <c r="D5" s="35" t="s">
        <v>39</v>
      </c>
      <c r="E5" s="35" t="s">
        <v>32</v>
      </c>
      <c r="F5" s="35" t="s">
        <v>33</v>
      </c>
      <c r="G5" s="35" t="s">
        <v>34</v>
      </c>
      <c r="H5" s="35" t="s">
        <v>35</v>
      </c>
      <c r="I5" s="35" t="s">
        <v>36</v>
      </c>
    </row>
    <row r="6" spans="1:9" x14ac:dyDescent="0.2">
      <c r="A6" s="104" t="s">
        <v>77</v>
      </c>
      <c r="B6" s="104" t="s">
        <v>65</v>
      </c>
      <c r="C6" s="104">
        <v>40</v>
      </c>
      <c r="D6" s="34" t="s">
        <v>128</v>
      </c>
      <c r="E6" s="34" t="s">
        <v>129</v>
      </c>
      <c r="F6" s="34">
        <v>4</v>
      </c>
      <c r="G6" s="104">
        <f>SUM(F6:F12)</f>
        <v>17</v>
      </c>
      <c r="H6" s="34">
        <v>60</v>
      </c>
      <c r="I6" s="104">
        <f>SUM(H6:H12)</f>
        <v>285</v>
      </c>
    </row>
    <row r="7" spans="1:9" x14ac:dyDescent="0.2">
      <c r="A7" s="104"/>
      <c r="B7" s="104"/>
      <c r="C7" s="104"/>
      <c r="D7" s="47" t="s">
        <v>71</v>
      </c>
      <c r="E7" s="47" t="s">
        <v>185</v>
      </c>
      <c r="F7" s="48">
        <v>2</v>
      </c>
      <c r="G7" s="104"/>
      <c r="H7" s="34">
        <v>60</v>
      </c>
      <c r="I7" s="104"/>
    </row>
    <row r="8" spans="1:9" x14ac:dyDescent="0.2">
      <c r="A8" s="104"/>
      <c r="B8" s="104"/>
      <c r="C8" s="104"/>
      <c r="D8" s="47" t="s">
        <v>188</v>
      </c>
      <c r="E8" s="47" t="s">
        <v>181</v>
      </c>
      <c r="F8" s="48">
        <v>3</v>
      </c>
      <c r="G8" s="104"/>
      <c r="H8" s="34">
        <v>45</v>
      </c>
      <c r="I8" s="104"/>
    </row>
    <row r="9" spans="1:9" x14ac:dyDescent="0.2">
      <c r="A9" s="104"/>
      <c r="B9" s="104"/>
      <c r="C9" s="104"/>
      <c r="D9" s="47" t="s">
        <v>189</v>
      </c>
      <c r="E9" s="47" t="s">
        <v>176</v>
      </c>
      <c r="F9" s="48">
        <v>4</v>
      </c>
      <c r="G9" s="104"/>
      <c r="H9" s="34">
        <v>60</v>
      </c>
      <c r="I9" s="104"/>
    </row>
    <row r="10" spans="1:9" x14ac:dyDescent="0.2">
      <c r="A10" s="104"/>
      <c r="B10" s="104"/>
      <c r="C10" s="104"/>
      <c r="D10" s="47" t="s">
        <v>190</v>
      </c>
      <c r="E10" s="47" t="s">
        <v>191</v>
      </c>
      <c r="F10" s="48">
        <v>4</v>
      </c>
      <c r="G10" s="104"/>
      <c r="H10" s="34">
        <v>60</v>
      </c>
      <c r="I10" s="104"/>
    </row>
    <row r="11" spans="1:9" x14ac:dyDescent="0.2">
      <c r="A11" s="104"/>
      <c r="B11" s="104"/>
      <c r="C11" s="104"/>
      <c r="D11" s="34"/>
      <c r="E11" s="34"/>
      <c r="F11" s="34"/>
      <c r="G11" s="104"/>
      <c r="H11" s="34"/>
      <c r="I11" s="104"/>
    </row>
    <row r="12" spans="1:9" x14ac:dyDescent="0.2">
      <c r="A12" s="104"/>
      <c r="B12" s="104"/>
      <c r="C12" s="104"/>
      <c r="D12" s="34"/>
      <c r="E12" s="34"/>
      <c r="F12" s="34"/>
      <c r="G12" s="104"/>
      <c r="H12" s="34"/>
      <c r="I12" s="104"/>
    </row>
    <row r="13" spans="1:9" s="25" customFormat="1" x14ac:dyDescent="0.2">
      <c r="A13" s="104" t="s">
        <v>130</v>
      </c>
      <c r="B13" s="104" t="s">
        <v>131</v>
      </c>
      <c r="C13" s="104">
        <v>40</v>
      </c>
      <c r="D13" s="34" t="s">
        <v>73</v>
      </c>
      <c r="E13" s="34" t="s">
        <v>129</v>
      </c>
      <c r="F13" s="34">
        <v>4</v>
      </c>
      <c r="G13" s="104">
        <f>SUM(F13:F19)</f>
        <v>4</v>
      </c>
      <c r="H13" s="34">
        <v>60</v>
      </c>
      <c r="I13" s="104">
        <f>SUM(H13:H19)</f>
        <v>60</v>
      </c>
    </row>
    <row r="14" spans="1:9" s="25" customFormat="1" x14ac:dyDescent="0.2">
      <c r="A14" s="104"/>
      <c r="B14" s="104"/>
      <c r="C14" s="104"/>
      <c r="D14" s="34"/>
      <c r="E14" s="34"/>
      <c r="F14" s="34"/>
      <c r="G14" s="104"/>
      <c r="H14" s="34"/>
      <c r="I14" s="104"/>
    </row>
    <row r="15" spans="1:9" s="25" customFormat="1" x14ac:dyDescent="0.2">
      <c r="A15" s="104"/>
      <c r="B15" s="104"/>
      <c r="C15" s="104"/>
      <c r="D15" s="34"/>
      <c r="E15" s="34"/>
      <c r="F15" s="34"/>
      <c r="G15" s="104"/>
      <c r="H15" s="34"/>
      <c r="I15" s="104"/>
    </row>
    <row r="16" spans="1:9" s="25" customFormat="1" x14ac:dyDescent="0.2">
      <c r="A16" s="104"/>
      <c r="B16" s="104"/>
      <c r="C16" s="104"/>
      <c r="D16" s="34"/>
      <c r="E16" s="34"/>
      <c r="F16" s="34"/>
      <c r="G16" s="104"/>
      <c r="H16" s="34"/>
      <c r="I16" s="104"/>
    </row>
    <row r="17" spans="1:9" s="25" customFormat="1" x14ac:dyDescent="0.2">
      <c r="A17" s="104"/>
      <c r="B17" s="104"/>
      <c r="C17" s="104"/>
      <c r="D17" s="34"/>
      <c r="E17" s="34"/>
      <c r="F17" s="34"/>
      <c r="G17" s="104"/>
      <c r="H17" s="34"/>
      <c r="I17" s="104"/>
    </row>
    <row r="18" spans="1:9" s="25" customFormat="1" x14ac:dyDescent="0.2">
      <c r="A18" s="104"/>
      <c r="B18" s="104"/>
      <c r="C18" s="104"/>
      <c r="D18" s="34"/>
      <c r="E18" s="34"/>
      <c r="F18" s="34"/>
      <c r="G18" s="104"/>
      <c r="H18" s="34"/>
      <c r="I18" s="104"/>
    </row>
    <row r="19" spans="1:9" s="25" customFormat="1" x14ac:dyDescent="0.2">
      <c r="A19" s="104"/>
      <c r="B19" s="104"/>
      <c r="C19" s="104"/>
      <c r="D19" s="34"/>
      <c r="E19" s="34"/>
      <c r="F19" s="34"/>
      <c r="G19" s="104"/>
      <c r="H19" s="34"/>
      <c r="I19" s="104"/>
    </row>
    <row r="20" spans="1:9" s="25" customFormat="1" x14ac:dyDescent="0.2">
      <c r="A20" s="104" t="s">
        <v>139</v>
      </c>
      <c r="B20" s="104" t="s">
        <v>132</v>
      </c>
      <c r="C20" s="104">
        <v>40</v>
      </c>
      <c r="D20" s="34" t="s">
        <v>72</v>
      </c>
      <c r="E20" s="34" t="s">
        <v>129</v>
      </c>
      <c r="F20" s="34">
        <v>4</v>
      </c>
      <c r="G20" s="104">
        <f>SUM(F20:F26)</f>
        <v>20</v>
      </c>
      <c r="H20" s="34">
        <v>60</v>
      </c>
      <c r="I20" s="104">
        <f>SUM(H20:H26)</f>
        <v>360</v>
      </c>
    </row>
    <row r="21" spans="1:9" s="25" customFormat="1" x14ac:dyDescent="0.2">
      <c r="A21" s="104"/>
      <c r="B21" s="104"/>
      <c r="C21" s="104"/>
      <c r="D21" s="34" t="s">
        <v>84</v>
      </c>
      <c r="E21" s="34" t="s">
        <v>129</v>
      </c>
      <c r="F21" s="34">
        <v>4</v>
      </c>
      <c r="G21" s="104"/>
      <c r="H21" s="34">
        <v>60</v>
      </c>
      <c r="I21" s="104"/>
    </row>
    <row r="22" spans="1:9" s="25" customFormat="1" x14ac:dyDescent="0.2">
      <c r="A22" s="104"/>
      <c r="B22" s="104"/>
      <c r="C22" s="104"/>
      <c r="D22" s="34" t="s">
        <v>72</v>
      </c>
      <c r="E22" s="34" t="s">
        <v>196</v>
      </c>
      <c r="F22" s="34">
        <v>4</v>
      </c>
      <c r="G22" s="104"/>
      <c r="H22" s="34">
        <v>60</v>
      </c>
      <c r="I22" s="104"/>
    </row>
    <row r="23" spans="1:9" s="25" customFormat="1" x14ac:dyDescent="0.2">
      <c r="A23" s="104"/>
      <c r="B23" s="104"/>
      <c r="C23" s="104"/>
      <c r="D23" s="34" t="s">
        <v>72</v>
      </c>
      <c r="E23" s="34" t="s">
        <v>193</v>
      </c>
      <c r="F23" s="34">
        <v>4</v>
      </c>
      <c r="G23" s="104"/>
      <c r="H23" s="34">
        <v>60</v>
      </c>
      <c r="I23" s="104"/>
    </row>
    <row r="24" spans="1:9" s="25" customFormat="1" x14ac:dyDescent="0.2">
      <c r="A24" s="104"/>
      <c r="B24" s="104"/>
      <c r="C24" s="104"/>
      <c r="D24" s="34" t="s">
        <v>72</v>
      </c>
      <c r="E24" s="34" t="s">
        <v>235</v>
      </c>
      <c r="F24" s="34">
        <v>4</v>
      </c>
      <c r="G24" s="104"/>
      <c r="H24" s="34">
        <v>60</v>
      </c>
      <c r="I24" s="104"/>
    </row>
    <row r="25" spans="1:9" s="25" customFormat="1" x14ac:dyDescent="0.2">
      <c r="A25" s="104"/>
      <c r="B25" s="104"/>
      <c r="C25" s="104"/>
      <c r="D25" s="34"/>
      <c r="E25" s="34"/>
      <c r="F25" s="34"/>
      <c r="G25" s="104"/>
      <c r="H25" s="34">
        <v>60</v>
      </c>
      <c r="I25" s="104"/>
    </row>
    <row r="26" spans="1:9" s="25" customFormat="1" x14ac:dyDescent="0.2">
      <c r="A26" s="104"/>
      <c r="B26" s="104"/>
      <c r="C26" s="104"/>
      <c r="D26" s="34"/>
      <c r="E26" s="34"/>
      <c r="F26" s="34"/>
      <c r="G26" s="104"/>
      <c r="H26" s="34"/>
      <c r="I26" s="104"/>
    </row>
    <row r="27" spans="1:9" s="25" customFormat="1" x14ac:dyDescent="0.2">
      <c r="A27" s="104" t="s">
        <v>79</v>
      </c>
      <c r="B27" s="104" t="s">
        <v>66</v>
      </c>
      <c r="C27" s="104">
        <v>40</v>
      </c>
      <c r="D27" s="34" t="s">
        <v>133</v>
      </c>
      <c r="E27" s="34" t="s">
        <v>129</v>
      </c>
      <c r="F27" s="34">
        <v>4</v>
      </c>
      <c r="G27" s="104">
        <f>SUM(F27:F33)</f>
        <v>20</v>
      </c>
      <c r="H27" s="34">
        <v>60</v>
      </c>
      <c r="I27" s="104">
        <f>SUM(H27:H33)</f>
        <v>330</v>
      </c>
    </row>
    <row r="28" spans="1:9" s="25" customFormat="1" x14ac:dyDescent="0.2">
      <c r="A28" s="104"/>
      <c r="B28" s="104"/>
      <c r="C28" s="104"/>
      <c r="D28" s="47" t="s">
        <v>177</v>
      </c>
      <c r="E28" s="47" t="s">
        <v>172</v>
      </c>
      <c r="F28" s="48">
        <v>2</v>
      </c>
      <c r="G28" s="104"/>
      <c r="H28" s="34">
        <v>60</v>
      </c>
      <c r="I28" s="104"/>
    </row>
    <row r="29" spans="1:9" s="25" customFormat="1" x14ac:dyDescent="0.2">
      <c r="A29" s="104"/>
      <c r="B29" s="104"/>
      <c r="C29" s="104"/>
      <c r="D29" s="47" t="s">
        <v>178</v>
      </c>
      <c r="E29" s="47" t="s">
        <v>179</v>
      </c>
      <c r="F29" s="48">
        <v>4</v>
      </c>
      <c r="G29" s="104"/>
      <c r="H29" s="34">
        <v>60</v>
      </c>
      <c r="I29" s="104"/>
    </row>
    <row r="30" spans="1:9" s="25" customFormat="1" x14ac:dyDescent="0.2">
      <c r="A30" s="104"/>
      <c r="B30" s="104"/>
      <c r="C30" s="104"/>
      <c r="D30" s="47" t="s">
        <v>180</v>
      </c>
      <c r="E30" s="47" t="s">
        <v>181</v>
      </c>
      <c r="F30" s="48">
        <v>2</v>
      </c>
      <c r="G30" s="104"/>
      <c r="H30" s="34">
        <v>30</v>
      </c>
      <c r="I30" s="104"/>
    </row>
    <row r="31" spans="1:9" s="25" customFormat="1" x14ac:dyDescent="0.2">
      <c r="A31" s="104"/>
      <c r="B31" s="104"/>
      <c r="C31" s="104"/>
      <c r="D31" s="47" t="s">
        <v>182</v>
      </c>
      <c r="E31" s="47" t="s">
        <v>181</v>
      </c>
      <c r="F31" s="48">
        <v>4</v>
      </c>
      <c r="G31" s="104"/>
      <c r="H31" s="34">
        <v>60</v>
      </c>
      <c r="I31" s="104"/>
    </row>
    <row r="32" spans="1:9" s="25" customFormat="1" x14ac:dyDescent="0.2">
      <c r="A32" s="104"/>
      <c r="B32" s="104"/>
      <c r="C32" s="104"/>
      <c r="D32" s="47" t="s">
        <v>183</v>
      </c>
      <c r="E32" s="47" t="s">
        <v>181</v>
      </c>
      <c r="F32" s="48">
        <v>4</v>
      </c>
      <c r="G32" s="104"/>
      <c r="H32" s="34">
        <v>60</v>
      </c>
      <c r="I32" s="104"/>
    </row>
    <row r="33" spans="1:9" s="25" customFormat="1" x14ac:dyDescent="0.2">
      <c r="A33" s="104"/>
      <c r="B33" s="104"/>
      <c r="C33" s="104"/>
      <c r="D33" s="34"/>
      <c r="E33" s="34"/>
      <c r="F33" s="34"/>
      <c r="G33" s="104"/>
      <c r="H33" s="34"/>
      <c r="I33" s="104"/>
    </row>
    <row r="34" spans="1:9" s="25" customFormat="1" x14ac:dyDescent="0.2">
      <c r="A34" s="104" t="s">
        <v>80</v>
      </c>
      <c r="B34" s="104" t="s">
        <v>134</v>
      </c>
      <c r="C34" s="104">
        <v>40</v>
      </c>
      <c r="D34" s="34" t="s">
        <v>135</v>
      </c>
      <c r="E34" s="34" t="s">
        <v>129</v>
      </c>
      <c r="F34" s="34">
        <v>4</v>
      </c>
      <c r="G34" s="104">
        <f>SUM(F34:F40)</f>
        <v>8</v>
      </c>
      <c r="H34" s="34">
        <v>60</v>
      </c>
      <c r="I34" s="104">
        <f>SUM(H34:H40)</f>
        <v>120</v>
      </c>
    </row>
    <row r="35" spans="1:9" s="25" customFormat="1" x14ac:dyDescent="0.2">
      <c r="A35" s="104"/>
      <c r="B35" s="104"/>
      <c r="C35" s="104"/>
      <c r="D35" s="34" t="s">
        <v>140</v>
      </c>
      <c r="E35" s="34" t="s">
        <v>129</v>
      </c>
      <c r="F35" s="34">
        <v>4</v>
      </c>
      <c r="G35" s="104"/>
      <c r="H35" s="34">
        <v>60</v>
      </c>
      <c r="I35" s="104"/>
    </row>
    <row r="36" spans="1:9" s="25" customFormat="1" x14ac:dyDescent="0.2">
      <c r="A36" s="104"/>
      <c r="B36" s="104"/>
      <c r="C36" s="104"/>
      <c r="D36" s="34"/>
      <c r="E36" s="34"/>
      <c r="F36" s="34"/>
      <c r="G36" s="104"/>
      <c r="H36" s="34"/>
      <c r="I36" s="104"/>
    </row>
    <row r="37" spans="1:9" s="25" customFormat="1" x14ac:dyDescent="0.2">
      <c r="A37" s="104"/>
      <c r="B37" s="104"/>
      <c r="C37" s="104"/>
      <c r="D37" s="34"/>
      <c r="E37" s="34"/>
      <c r="F37" s="34"/>
      <c r="G37" s="104"/>
      <c r="H37" s="34"/>
      <c r="I37" s="104"/>
    </row>
    <row r="38" spans="1:9" s="25" customFormat="1" x14ac:dyDescent="0.2">
      <c r="A38" s="104"/>
      <c r="B38" s="104"/>
      <c r="C38" s="104"/>
      <c r="D38" s="34"/>
      <c r="E38" s="34"/>
      <c r="F38" s="34"/>
      <c r="G38" s="104"/>
      <c r="H38" s="34"/>
      <c r="I38" s="104"/>
    </row>
    <row r="39" spans="1:9" s="25" customFormat="1" x14ac:dyDescent="0.2">
      <c r="A39" s="104"/>
      <c r="B39" s="104"/>
      <c r="C39" s="104"/>
      <c r="D39" s="34"/>
      <c r="E39" s="34"/>
      <c r="F39" s="34"/>
      <c r="G39" s="104"/>
      <c r="H39" s="34"/>
      <c r="I39" s="104"/>
    </row>
    <row r="40" spans="1:9" s="25" customFormat="1" x14ac:dyDescent="0.2">
      <c r="A40" s="104"/>
      <c r="B40" s="104"/>
      <c r="C40" s="104"/>
      <c r="D40" s="34"/>
      <c r="E40" s="34"/>
      <c r="F40" s="34"/>
      <c r="G40" s="104"/>
      <c r="H40" s="34"/>
      <c r="I40" s="104"/>
    </row>
    <row r="41" spans="1:9" s="25" customFormat="1" x14ac:dyDescent="0.2">
      <c r="A41" s="104" t="s">
        <v>68</v>
      </c>
      <c r="B41" s="104" t="s">
        <v>69</v>
      </c>
      <c r="C41" s="104">
        <v>40</v>
      </c>
      <c r="D41" s="34" t="s">
        <v>136</v>
      </c>
      <c r="E41" s="34" t="s">
        <v>129</v>
      </c>
      <c r="F41" s="34">
        <v>4</v>
      </c>
      <c r="G41" s="104">
        <f>SUM(F41:F47)</f>
        <v>16</v>
      </c>
      <c r="H41" s="34">
        <v>60</v>
      </c>
      <c r="I41" s="104">
        <f>SUM(H41:H47)</f>
        <v>240</v>
      </c>
    </row>
    <row r="42" spans="1:9" s="25" customFormat="1" x14ac:dyDescent="0.2">
      <c r="A42" s="104"/>
      <c r="B42" s="104"/>
      <c r="C42" s="104"/>
      <c r="D42" s="34" t="s">
        <v>142</v>
      </c>
      <c r="E42" s="34" t="s">
        <v>129</v>
      </c>
      <c r="F42" s="34">
        <v>4</v>
      </c>
      <c r="G42" s="104"/>
      <c r="H42" s="34">
        <v>60</v>
      </c>
      <c r="I42" s="104"/>
    </row>
    <row r="43" spans="1:9" s="25" customFormat="1" x14ac:dyDescent="0.2">
      <c r="A43" s="104"/>
      <c r="B43" s="104"/>
      <c r="C43" s="104"/>
      <c r="D43" s="47" t="s">
        <v>218</v>
      </c>
      <c r="E43" s="47" t="s">
        <v>193</v>
      </c>
      <c r="F43" s="48">
        <v>4</v>
      </c>
      <c r="G43" s="104"/>
      <c r="H43" s="34">
        <v>60</v>
      </c>
      <c r="I43" s="104"/>
    </row>
    <row r="44" spans="1:9" s="25" customFormat="1" x14ac:dyDescent="0.2">
      <c r="A44" s="104"/>
      <c r="B44" s="104"/>
      <c r="C44" s="104"/>
      <c r="D44" s="47" t="s">
        <v>219</v>
      </c>
      <c r="E44" s="47" t="s">
        <v>193</v>
      </c>
      <c r="F44" s="48">
        <v>4</v>
      </c>
      <c r="G44" s="104"/>
      <c r="H44" s="34">
        <v>60</v>
      </c>
      <c r="I44" s="104"/>
    </row>
    <row r="45" spans="1:9" s="25" customFormat="1" x14ac:dyDescent="0.2">
      <c r="A45" s="104"/>
      <c r="B45" s="104"/>
      <c r="C45" s="104"/>
      <c r="D45" s="34"/>
      <c r="E45" s="34"/>
      <c r="F45" s="34"/>
      <c r="G45" s="104"/>
      <c r="H45" s="34"/>
      <c r="I45" s="104"/>
    </row>
    <row r="46" spans="1:9" s="25" customFormat="1" x14ac:dyDescent="0.2">
      <c r="A46" s="104"/>
      <c r="B46" s="104"/>
      <c r="C46" s="104"/>
      <c r="D46" s="34"/>
      <c r="E46" s="34"/>
      <c r="F46" s="34"/>
      <c r="G46" s="104"/>
      <c r="H46" s="34"/>
      <c r="I46" s="104"/>
    </row>
    <row r="47" spans="1:9" s="25" customFormat="1" x14ac:dyDescent="0.2">
      <c r="A47" s="104"/>
      <c r="B47" s="104"/>
      <c r="C47" s="104"/>
      <c r="D47" s="34"/>
      <c r="E47" s="34"/>
      <c r="F47" s="34"/>
      <c r="G47" s="104"/>
      <c r="H47" s="34"/>
      <c r="I47" s="104"/>
    </row>
    <row r="48" spans="1:9" s="25" customFormat="1" x14ac:dyDescent="0.2">
      <c r="A48" s="104" t="s">
        <v>60</v>
      </c>
      <c r="B48" s="104" t="s">
        <v>137</v>
      </c>
      <c r="C48" s="104">
        <v>40</v>
      </c>
      <c r="D48" s="34" t="s">
        <v>76</v>
      </c>
      <c r="E48" s="34" t="s">
        <v>129</v>
      </c>
      <c r="F48" s="34">
        <v>2</v>
      </c>
      <c r="G48" s="104">
        <f>SUM(F48:F54)</f>
        <v>15</v>
      </c>
      <c r="H48" s="34">
        <v>30</v>
      </c>
      <c r="I48" s="104">
        <f>SUM(H48:H54)</f>
        <v>315</v>
      </c>
    </row>
    <row r="49" spans="1:9" s="25" customFormat="1" x14ac:dyDescent="0.2">
      <c r="A49" s="104"/>
      <c r="B49" s="104"/>
      <c r="C49" s="104"/>
      <c r="D49" s="47" t="s">
        <v>184</v>
      </c>
      <c r="E49" s="47" t="s">
        <v>185</v>
      </c>
      <c r="F49" s="48">
        <v>4</v>
      </c>
      <c r="G49" s="104"/>
      <c r="H49" s="34">
        <v>120</v>
      </c>
      <c r="I49" s="104"/>
    </row>
    <row r="50" spans="1:9" s="25" customFormat="1" x14ac:dyDescent="0.2">
      <c r="A50" s="104"/>
      <c r="B50" s="104"/>
      <c r="C50" s="104"/>
      <c r="D50" s="47" t="s">
        <v>186</v>
      </c>
      <c r="E50" s="47" t="s">
        <v>185</v>
      </c>
      <c r="F50" s="48">
        <v>2</v>
      </c>
      <c r="G50" s="104"/>
      <c r="H50" s="34">
        <v>60</v>
      </c>
      <c r="I50" s="104"/>
    </row>
    <row r="51" spans="1:9" s="25" customFormat="1" x14ac:dyDescent="0.2">
      <c r="A51" s="104"/>
      <c r="B51" s="104"/>
      <c r="C51" s="104"/>
      <c r="D51" s="47" t="s">
        <v>187</v>
      </c>
      <c r="E51" s="47" t="s">
        <v>181</v>
      </c>
      <c r="F51" s="48">
        <v>3</v>
      </c>
      <c r="G51" s="104"/>
      <c r="H51" s="34">
        <v>45</v>
      </c>
      <c r="I51" s="104"/>
    </row>
    <row r="52" spans="1:9" s="25" customFormat="1" x14ac:dyDescent="0.2">
      <c r="A52" s="104"/>
      <c r="B52" s="104"/>
      <c r="C52" s="104"/>
      <c r="D52" s="47" t="s">
        <v>117</v>
      </c>
      <c r="E52" s="47" t="s">
        <v>175</v>
      </c>
      <c r="F52" s="48">
        <v>4</v>
      </c>
      <c r="G52" s="104"/>
      <c r="H52" s="34">
        <v>60</v>
      </c>
      <c r="I52" s="104"/>
    </row>
    <row r="53" spans="1:9" s="25" customFormat="1" x14ac:dyDescent="0.2">
      <c r="A53" s="104"/>
      <c r="B53" s="104"/>
      <c r="C53" s="104"/>
      <c r="D53" s="34"/>
      <c r="E53" s="34"/>
      <c r="F53" s="34"/>
      <c r="G53" s="104"/>
      <c r="H53" s="34"/>
      <c r="I53" s="104"/>
    </row>
    <row r="54" spans="1:9" s="25" customFormat="1" x14ac:dyDescent="0.2">
      <c r="A54" s="104"/>
      <c r="B54" s="104"/>
      <c r="C54" s="104"/>
      <c r="D54" s="34"/>
      <c r="E54" s="34"/>
      <c r="F54" s="34"/>
      <c r="G54" s="104"/>
      <c r="H54" s="34"/>
      <c r="I54" s="104"/>
    </row>
    <row r="55" spans="1:9" s="25" customFormat="1" x14ac:dyDescent="0.2">
      <c r="A55" s="104" t="s">
        <v>151</v>
      </c>
      <c r="B55" s="104" t="s">
        <v>152</v>
      </c>
      <c r="C55" s="104">
        <v>40</v>
      </c>
      <c r="D55" s="34" t="s">
        <v>93</v>
      </c>
      <c r="E55" s="34" t="s">
        <v>129</v>
      </c>
      <c r="F55" s="34">
        <v>4</v>
      </c>
      <c r="G55" s="104">
        <f>SUM(F55:F61)</f>
        <v>4</v>
      </c>
      <c r="H55" s="34">
        <v>60</v>
      </c>
      <c r="I55" s="104">
        <f>SUM(H55:H61)</f>
        <v>60</v>
      </c>
    </row>
    <row r="56" spans="1:9" s="25" customFormat="1" x14ac:dyDescent="0.2">
      <c r="A56" s="104"/>
      <c r="B56" s="104"/>
      <c r="C56" s="104"/>
      <c r="D56" s="34"/>
      <c r="E56" s="34"/>
      <c r="F56" s="34"/>
      <c r="G56" s="104"/>
      <c r="H56" s="34"/>
      <c r="I56" s="104"/>
    </row>
    <row r="57" spans="1:9" s="25" customFormat="1" x14ac:dyDescent="0.2">
      <c r="A57" s="104"/>
      <c r="B57" s="104"/>
      <c r="C57" s="104"/>
      <c r="D57" s="34"/>
      <c r="E57" s="34"/>
      <c r="F57" s="34"/>
      <c r="G57" s="104"/>
      <c r="H57" s="34"/>
      <c r="I57" s="104"/>
    </row>
    <row r="58" spans="1:9" s="25" customFormat="1" x14ac:dyDescent="0.2">
      <c r="A58" s="104"/>
      <c r="B58" s="104"/>
      <c r="C58" s="104"/>
      <c r="D58" s="34"/>
      <c r="E58" s="34"/>
      <c r="F58" s="34"/>
      <c r="G58" s="104"/>
      <c r="H58" s="34"/>
      <c r="I58" s="104"/>
    </row>
    <row r="59" spans="1:9" s="25" customFormat="1" x14ac:dyDescent="0.2">
      <c r="A59" s="104"/>
      <c r="B59" s="104"/>
      <c r="C59" s="104"/>
      <c r="D59" s="34"/>
      <c r="E59" s="34"/>
      <c r="F59" s="34"/>
      <c r="G59" s="104"/>
      <c r="H59" s="34"/>
      <c r="I59" s="104"/>
    </row>
    <row r="60" spans="1:9" s="25" customFormat="1" x14ac:dyDescent="0.2">
      <c r="A60" s="104"/>
      <c r="B60" s="104"/>
      <c r="C60" s="104"/>
      <c r="D60" s="34"/>
      <c r="E60" s="34"/>
      <c r="F60" s="34"/>
      <c r="G60" s="104"/>
      <c r="H60" s="34"/>
      <c r="I60" s="104"/>
    </row>
    <row r="61" spans="1:9" s="25" customFormat="1" x14ac:dyDescent="0.2">
      <c r="A61" s="104"/>
      <c r="B61" s="104"/>
      <c r="C61" s="104"/>
      <c r="D61" s="34"/>
      <c r="E61" s="34"/>
      <c r="F61" s="34"/>
      <c r="G61" s="104"/>
      <c r="H61" s="34"/>
      <c r="I61" s="104"/>
    </row>
    <row r="62" spans="1:9" s="25" customFormat="1" x14ac:dyDescent="0.2">
      <c r="A62" s="104" t="s">
        <v>90</v>
      </c>
      <c r="B62" s="104" t="s">
        <v>132</v>
      </c>
      <c r="C62" s="104">
        <v>40</v>
      </c>
      <c r="D62" s="34" t="s">
        <v>138</v>
      </c>
      <c r="E62" s="34" t="s">
        <v>129</v>
      </c>
      <c r="F62" s="34">
        <v>4</v>
      </c>
      <c r="G62" s="104">
        <f>SUM(F62:F73)</f>
        <v>41</v>
      </c>
      <c r="H62" s="34">
        <v>60</v>
      </c>
      <c r="I62" s="104">
        <f>SUM(H62:H73)</f>
        <v>615</v>
      </c>
    </row>
    <row r="63" spans="1:9" s="25" customFormat="1" x14ac:dyDescent="0.2">
      <c r="A63" s="104"/>
      <c r="B63" s="104"/>
      <c r="C63" s="104"/>
      <c r="D63" s="47" t="s">
        <v>226</v>
      </c>
      <c r="E63" s="47" t="s">
        <v>181</v>
      </c>
      <c r="F63" s="48">
        <v>4</v>
      </c>
      <c r="G63" s="104"/>
      <c r="H63" s="34">
        <v>60</v>
      </c>
      <c r="I63" s="104"/>
    </row>
    <row r="64" spans="1:9" s="25" customFormat="1" x14ac:dyDescent="0.2">
      <c r="A64" s="104"/>
      <c r="B64" s="104"/>
      <c r="C64" s="104"/>
      <c r="D64" s="47" t="s">
        <v>226</v>
      </c>
      <c r="E64" s="47" t="s">
        <v>179</v>
      </c>
      <c r="F64" s="48">
        <v>4</v>
      </c>
      <c r="G64" s="104"/>
      <c r="H64" s="34">
        <v>60</v>
      </c>
      <c r="I64" s="104"/>
    </row>
    <row r="65" spans="1:9" s="25" customFormat="1" x14ac:dyDescent="0.2">
      <c r="A65" s="104"/>
      <c r="B65" s="104"/>
      <c r="C65" s="104"/>
      <c r="D65" s="47" t="s">
        <v>227</v>
      </c>
      <c r="E65" s="47" t="s">
        <v>181</v>
      </c>
      <c r="F65" s="48">
        <v>4</v>
      </c>
      <c r="G65" s="104"/>
      <c r="H65" s="34">
        <v>60</v>
      </c>
      <c r="I65" s="104"/>
    </row>
    <row r="66" spans="1:9" s="25" customFormat="1" x14ac:dyDescent="0.2">
      <c r="A66" s="104"/>
      <c r="B66" s="104"/>
      <c r="C66" s="104"/>
      <c r="D66" s="47" t="s">
        <v>227</v>
      </c>
      <c r="E66" s="47" t="s">
        <v>175</v>
      </c>
      <c r="F66" s="48">
        <v>4</v>
      </c>
      <c r="G66" s="104"/>
      <c r="H66" s="34">
        <v>60</v>
      </c>
      <c r="I66" s="104"/>
    </row>
    <row r="67" spans="1:9" s="25" customFormat="1" x14ac:dyDescent="0.2">
      <c r="A67" s="104"/>
      <c r="B67" s="104"/>
      <c r="C67" s="104"/>
      <c r="D67" s="47" t="s">
        <v>228</v>
      </c>
      <c r="E67" s="47" t="s">
        <v>179</v>
      </c>
      <c r="F67" s="48">
        <v>4</v>
      </c>
      <c r="G67" s="104"/>
      <c r="H67" s="34">
        <v>60</v>
      </c>
      <c r="I67" s="104"/>
    </row>
    <row r="68" spans="1:9" s="25" customFormat="1" x14ac:dyDescent="0.2">
      <c r="A68" s="104"/>
      <c r="B68" s="104"/>
      <c r="C68" s="104"/>
      <c r="D68" s="47" t="s">
        <v>229</v>
      </c>
      <c r="E68" s="47" t="s">
        <v>175</v>
      </c>
      <c r="F68" s="48">
        <v>2</v>
      </c>
      <c r="G68" s="104"/>
      <c r="H68" s="34">
        <v>30</v>
      </c>
      <c r="I68" s="104"/>
    </row>
    <row r="69" spans="1:9" s="25" customFormat="1" x14ac:dyDescent="0.2">
      <c r="A69" s="104"/>
      <c r="B69" s="104"/>
      <c r="C69" s="104"/>
      <c r="D69" s="47" t="s">
        <v>230</v>
      </c>
      <c r="E69" s="47" t="s">
        <v>179</v>
      </c>
      <c r="F69" s="48">
        <v>4</v>
      </c>
      <c r="G69" s="104"/>
      <c r="H69" s="34">
        <v>60</v>
      </c>
      <c r="I69" s="104"/>
    </row>
    <row r="70" spans="1:9" s="25" customFormat="1" x14ac:dyDescent="0.2">
      <c r="A70" s="104"/>
      <c r="B70" s="104"/>
      <c r="C70" s="104"/>
      <c r="D70" s="47" t="s">
        <v>231</v>
      </c>
      <c r="E70" s="47" t="s">
        <v>232</v>
      </c>
      <c r="F70" s="48">
        <v>4</v>
      </c>
      <c r="G70" s="104"/>
      <c r="H70" s="34">
        <v>60</v>
      </c>
      <c r="I70" s="104"/>
    </row>
    <row r="71" spans="1:9" s="25" customFormat="1" x14ac:dyDescent="0.2">
      <c r="A71" s="104"/>
      <c r="B71" s="104"/>
      <c r="C71" s="104"/>
      <c r="D71" s="47" t="s">
        <v>231</v>
      </c>
      <c r="E71" s="47" t="s">
        <v>179</v>
      </c>
      <c r="F71" s="48">
        <v>4</v>
      </c>
      <c r="G71" s="104"/>
      <c r="H71" s="34">
        <v>60</v>
      </c>
      <c r="I71" s="104"/>
    </row>
    <row r="72" spans="1:9" s="25" customFormat="1" x14ac:dyDescent="0.2">
      <c r="A72" s="104"/>
      <c r="B72" s="104"/>
      <c r="C72" s="104"/>
      <c r="D72" s="47" t="s">
        <v>234</v>
      </c>
      <c r="E72" s="47" t="s">
        <v>233</v>
      </c>
      <c r="F72" s="48">
        <v>3</v>
      </c>
      <c r="G72" s="104"/>
      <c r="H72" s="34">
        <v>45</v>
      </c>
      <c r="I72" s="104"/>
    </row>
    <row r="73" spans="1:9" s="25" customFormat="1" x14ac:dyDescent="0.2">
      <c r="A73" s="104"/>
      <c r="B73" s="104"/>
      <c r="C73" s="104"/>
      <c r="D73" s="34"/>
      <c r="E73" s="34"/>
      <c r="F73" s="34"/>
      <c r="G73" s="104"/>
      <c r="H73" s="34"/>
      <c r="I73" s="104"/>
    </row>
    <row r="74" spans="1:9" s="25" customFormat="1" x14ac:dyDescent="0.2">
      <c r="A74" s="107" t="s">
        <v>59</v>
      </c>
      <c r="B74" s="104" t="s">
        <v>144</v>
      </c>
      <c r="C74" s="104">
        <v>40</v>
      </c>
      <c r="D74" s="34" t="s">
        <v>141</v>
      </c>
      <c r="E74" s="34" t="s">
        <v>129</v>
      </c>
      <c r="F74" s="34">
        <v>4</v>
      </c>
      <c r="G74" s="104">
        <f>SUM(F74:F80)</f>
        <v>18</v>
      </c>
      <c r="H74" s="34">
        <v>60</v>
      </c>
      <c r="I74" s="104">
        <f>SUM(H74:H80)</f>
        <v>300</v>
      </c>
    </row>
    <row r="75" spans="1:9" s="25" customFormat="1" x14ac:dyDescent="0.2">
      <c r="A75" s="104"/>
      <c r="B75" s="104"/>
      <c r="C75" s="104"/>
      <c r="D75" s="47" t="s">
        <v>171</v>
      </c>
      <c r="E75" s="47" t="s">
        <v>172</v>
      </c>
      <c r="F75" s="48">
        <v>2</v>
      </c>
      <c r="G75" s="104"/>
      <c r="H75" s="34">
        <v>60</v>
      </c>
      <c r="I75" s="104"/>
    </row>
    <row r="76" spans="1:9" s="25" customFormat="1" x14ac:dyDescent="0.2">
      <c r="A76" s="104"/>
      <c r="B76" s="104"/>
      <c r="C76" s="104"/>
      <c r="D76" s="47" t="s">
        <v>173</v>
      </c>
      <c r="E76" s="47" t="s">
        <v>174</v>
      </c>
      <c r="F76" s="48">
        <v>4</v>
      </c>
      <c r="G76" s="104"/>
      <c r="H76" s="34">
        <v>60</v>
      </c>
      <c r="I76" s="104"/>
    </row>
    <row r="77" spans="1:9" s="25" customFormat="1" x14ac:dyDescent="0.2">
      <c r="A77" s="104"/>
      <c r="B77" s="104"/>
      <c r="C77" s="104"/>
      <c r="D77" s="47" t="s">
        <v>173</v>
      </c>
      <c r="E77" s="47" t="s">
        <v>175</v>
      </c>
      <c r="F77" s="48">
        <v>4</v>
      </c>
      <c r="G77" s="104"/>
      <c r="H77" s="34">
        <v>60</v>
      </c>
      <c r="I77" s="104"/>
    </row>
    <row r="78" spans="1:9" s="25" customFormat="1" ht="15" customHeight="1" x14ac:dyDescent="0.2">
      <c r="A78" s="104"/>
      <c r="B78" s="104"/>
      <c r="C78" s="104"/>
      <c r="D78" s="47" t="s">
        <v>173</v>
      </c>
      <c r="E78" s="47" t="s">
        <v>176</v>
      </c>
      <c r="F78" s="48">
        <v>4</v>
      </c>
      <c r="G78" s="104"/>
      <c r="H78" s="34">
        <v>60</v>
      </c>
      <c r="I78" s="104"/>
    </row>
    <row r="79" spans="1:9" s="25" customFormat="1" x14ac:dyDescent="0.2">
      <c r="A79" s="104"/>
      <c r="B79" s="104"/>
      <c r="C79" s="104"/>
      <c r="D79" s="34"/>
      <c r="E79" s="34"/>
      <c r="F79" s="34"/>
      <c r="G79" s="104"/>
      <c r="H79" s="34"/>
      <c r="I79" s="104"/>
    </row>
    <row r="80" spans="1:9" s="25" customFormat="1" x14ac:dyDescent="0.2">
      <c r="A80" s="104"/>
      <c r="B80" s="104"/>
      <c r="C80" s="104"/>
      <c r="D80" s="34"/>
      <c r="E80" s="34"/>
      <c r="F80" s="34"/>
      <c r="G80" s="104"/>
      <c r="H80" s="34"/>
      <c r="I80" s="104"/>
    </row>
    <row r="81" spans="1:9" s="25" customFormat="1" x14ac:dyDescent="0.2">
      <c r="A81" s="104" t="s">
        <v>100</v>
      </c>
      <c r="B81" s="104" t="s">
        <v>145</v>
      </c>
      <c r="C81" s="104">
        <v>40</v>
      </c>
      <c r="D81" s="34" t="s">
        <v>88</v>
      </c>
      <c r="E81" s="34" t="s">
        <v>129</v>
      </c>
      <c r="F81" s="34">
        <v>4</v>
      </c>
      <c r="G81" s="104">
        <f>SUM(F81:F86)</f>
        <v>20</v>
      </c>
      <c r="H81" s="34">
        <v>30</v>
      </c>
      <c r="I81" s="104">
        <f>SUM(H81:H87)</f>
        <v>300</v>
      </c>
    </row>
    <row r="82" spans="1:9" s="25" customFormat="1" x14ac:dyDescent="0.2">
      <c r="A82" s="104"/>
      <c r="B82" s="104"/>
      <c r="C82" s="104"/>
      <c r="D82" s="47" t="s">
        <v>215</v>
      </c>
      <c r="E82" s="47" t="s">
        <v>181</v>
      </c>
      <c r="F82" s="48">
        <v>4</v>
      </c>
      <c r="G82" s="104"/>
      <c r="H82" s="34">
        <v>60</v>
      </c>
      <c r="I82" s="104"/>
    </row>
    <row r="83" spans="1:9" s="25" customFormat="1" x14ac:dyDescent="0.2">
      <c r="A83" s="104"/>
      <c r="B83" s="104"/>
      <c r="C83" s="104"/>
      <c r="D83" s="47" t="s">
        <v>216</v>
      </c>
      <c r="E83" s="47" t="s">
        <v>179</v>
      </c>
      <c r="F83" s="48">
        <v>4</v>
      </c>
      <c r="G83" s="104"/>
      <c r="H83" s="34">
        <v>60</v>
      </c>
      <c r="I83" s="104"/>
    </row>
    <row r="84" spans="1:9" s="25" customFormat="1" x14ac:dyDescent="0.2">
      <c r="A84" s="104"/>
      <c r="B84" s="104"/>
      <c r="C84" s="104"/>
      <c r="D84" s="47" t="s">
        <v>217</v>
      </c>
      <c r="E84" s="47" t="s">
        <v>196</v>
      </c>
      <c r="F84" s="48">
        <v>4</v>
      </c>
      <c r="G84" s="104"/>
      <c r="H84" s="34">
        <v>60</v>
      </c>
      <c r="I84" s="104"/>
    </row>
    <row r="85" spans="1:9" s="25" customFormat="1" x14ac:dyDescent="0.2">
      <c r="A85" s="104"/>
      <c r="B85" s="104"/>
      <c r="C85" s="104"/>
      <c r="D85" s="47" t="s">
        <v>216</v>
      </c>
      <c r="E85" s="47" t="s">
        <v>225</v>
      </c>
      <c r="F85" s="48">
        <v>2</v>
      </c>
      <c r="G85" s="104"/>
      <c r="H85" s="34">
        <v>60</v>
      </c>
      <c r="I85" s="104"/>
    </row>
    <row r="86" spans="1:9" s="25" customFormat="1" x14ac:dyDescent="0.2">
      <c r="A86" s="104"/>
      <c r="B86" s="104"/>
      <c r="C86" s="104"/>
      <c r="D86" s="47" t="s">
        <v>93</v>
      </c>
      <c r="E86" s="47" t="s">
        <v>174</v>
      </c>
      <c r="F86" s="48">
        <v>2</v>
      </c>
      <c r="G86" s="104"/>
      <c r="H86" s="34">
        <v>30</v>
      </c>
      <c r="I86" s="104"/>
    </row>
    <row r="87" spans="1:9" s="25" customFormat="1" x14ac:dyDescent="0.2">
      <c r="A87" s="104"/>
      <c r="B87" s="104"/>
      <c r="C87" s="104"/>
      <c r="D87" s="34"/>
      <c r="E87" s="34"/>
      <c r="F87" s="34"/>
      <c r="G87" s="104"/>
      <c r="H87" s="34"/>
      <c r="I87" s="104"/>
    </row>
    <row r="89" spans="1:9" s="25" customFormat="1" ht="32.25" customHeight="1" x14ac:dyDescent="0.2">
      <c r="A89" s="106" t="s">
        <v>42</v>
      </c>
      <c r="B89" s="106"/>
      <c r="C89" s="106"/>
      <c r="D89" s="106"/>
      <c r="E89" s="106"/>
      <c r="F89" s="106"/>
      <c r="G89" s="106"/>
      <c r="H89" s="106"/>
      <c r="I89" s="106"/>
    </row>
    <row r="90" spans="1:9" s="25" customFormat="1" x14ac:dyDescent="0.2"/>
    <row r="91" spans="1:9" s="25" customFormat="1" ht="46.5" x14ac:dyDescent="0.2">
      <c r="A91" s="35" t="s">
        <v>38</v>
      </c>
      <c r="B91" s="35" t="s">
        <v>31</v>
      </c>
      <c r="C91" s="35" t="s">
        <v>37</v>
      </c>
      <c r="D91" s="35" t="s">
        <v>39</v>
      </c>
      <c r="E91" s="35" t="s">
        <v>32</v>
      </c>
      <c r="F91" s="35" t="s">
        <v>33</v>
      </c>
      <c r="G91" s="35" t="s">
        <v>34</v>
      </c>
      <c r="H91" s="35" t="s">
        <v>35</v>
      </c>
      <c r="I91" s="35" t="s">
        <v>36</v>
      </c>
    </row>
    <row r="92" spans="1:9" s="25" customFormat="1" x14ac:dyDescent="0.2">
      <c r="A92" s="104" t="s">
        <v>68</v>
      </c>
      <c r="B92" s="104" t="s">
        <v>69</v>
      </c>
      <c r="C92" s="104">
        <v>40</v>
      </c>
      <c r="D92" s="34" t="s">
        <v>146</v>
      </c>
      <c r="E92" s="34" t="s">
        <v>147</v>
      </c>
      <c r="F92" s="34">
        <v>4</v>
      </c>
      <c r="G92" s="104">
        <f>SUM(F92:F98)</f>
        <v>20</v>
      </c>
      <c r="H92" s="34">
        <v>60</v>
      </c>
      <c r="I92" s="104">
        <f>SUM(H92:H98)</f>
        <v>300</v>
      </c>
    </row>
    <row r="93" spans="1:9" s="25" customFormat="1" x14ac:dyDescent="0.2">
      <c r="A93" s="104"/>
      <c r="B93" s="104"/>
      <c r="C93" s="104"/>
      <c r="D93" s="34" t="s">
        <v>136</v>
      </c>
      <c r="E93" s="34" t="s">
        <v>129</v>
      </c>
      <c r="F93" s="34">
        <v>4</v>
      </c>
      <c r="G93" s="104"/>
      <c r="H93" s="34">
        <v>60</v>
      </c>
      <c r="I93" s="104"/>
    </row>
    <row r="94" spans="1:9" s="25" customFormat="1" x14ac:dyDescent="0.2">
      <c r="A94" s="104"/>
      <c r="B94" s="104"/>
      <c r="C94" s="104"/>
      <c r="D94" s="34" t="s">
        <v>142</v>
      </c>
      <c r="E94" s="34" t="s">
        <v>129</v>
      </c>
      <c r="F94" s="34">
        <v>4</v>
      </c>
      <c r="G94" s="104"/>
      <c r="H94" s="34">
        <v>60</v>
      </c>
      <c r="I94" s="104"/>
    </row>
    <row r="95" spans="1:9" s="25" customFormat="1" x14ac:dyDescent="0.2">
      <c r="A95" s="104"/>
      <c r="B95" s="104"/>
      <c r="C95" s="104"/>
      <c r="D95" s="47" t="s">
        <v>218</v>
      </c>
      <c r="E95" s="47" t="s">
        <v>193</v>
      </c>
      <c r="F95" s="48">
        <v>4</v>
      </c>
      <c r="G95" s="104"/>
      <c r="H95" s="34">
        <v>60</v>
      </c>
      <c r="I95" s="104"/>
    </row>
    <row r="96" spans="1:9" s="25" customFormat="1" x14ac:dyDescent="0.2">
      <c r="A96" s="104"/>
      <c r="B96" s="104"/>
      <c r="C96" s="104"/>
      <c r="D96" s="47" t="s">
        <v>219</v>
      </c>
      <c r="E96" s="47" t="s">
        <v>193</v>
      </c>
      <c r="F96" s="48">
        <v>4</v>
      </c>
      <c r="G96" s="104"/>
      <c r="H96" s="34">
        <v>60</v>
      </c>
      <c r="I96" s="104"/>
    </row>
    <row r="97" spans="1:9" s="25" customFormat="1" x14ac:dyDescent="0.2">
      <c r="A97" s="104"/>
      <c r="B97" s="104"/>
      <c r="C97" s="104"/>
      <c r="D97" s="34"/>
      <c r="E97" s="34"/>
      <c r="F97" s="34"/>
      <c r="G97" s="104"/>
      <c r="H97" s="34"/>
      <c r="I97" s="104"/>
    </row>
    <row r="98" spans="1:9" s="25" customFormat="1" x14ac:dyDescent="0.2">
      <c r="A98" s="104"/>
      <c r="B98" s="104"/>
      <c r="C98" s="104"/>
      <c r="D98" s="34"/>
      <c r="E98" s="34"/>
      <c r="F98" s="34"/>
      <c r="G98" s="104"/>
      <c r="H98" s="34"/>
      <c r="I98" s="104"/>
    </row>
    <row r="99" spans="1:9" s="25" customFormat="1" x14ac:dyDescent="0.2">
      <c r="A99" s="104" t="s">
        <v>61</v>
      </c>
      <c r="B99" s="104" t="s">
        <v>62</v>
      </c>
      <c r="C99" s="104">
        <v>40</v>
      </c>
      <c r="D99" s="34" t="s">
        <v>85</v>
      </c>
      <c r="E99" s="34" t="s">
        <v>147</v>
      </c>
      <c r="F99" s="34">
        <v>4</v>
      </c>
      <c r="G99" s="104">
        <f>SUM(F99:F105)</f>
        <v>22</v>
      </c>
      <c r="H99" s="34">
        <v>60</v>
      </c>
      <c r="I99" s="104">
        <f>SUM(H99:H105)</f>
        <v>300</v>
      </c>
    </row>
    <row r="100" spans="1:9" s="25" customFormat="1" x14ac:dyDescent="0.2">
      <c r="A100" s="104"/>
      <c r="B100" s="104"/>
      <c r="C100" s="104"/>
      <c r="D100" s="34" t="s">
        <v>94</v>
      </c>
      <c r="E100" s="34" t="s">
        <v>147</v>
      </c>
      <c r="F100" s="34">
        <v>4</v>
      </c>
      <c r="G100" s="104"/>
      <c r="H100" s="34">
        <v>60</v>
      </c>
      <c r="I100" s="104"/>
    </row>
    <row r="101" spans="1:9" s="25" customFormat="1" x14ac:dyDescent="0.2">
      <c r="A101" s="104"/>
      <c r="B101" s="104"/>
      <c r="C101" s="104"/>
      <c r="D101" s="47" t="s">
        <v>192</v>
      </c>
      <c r="E101" s="47" t="s">
        <v>193</v>
      </c>
      <c r="F101" s="48">
        <v>6</v>
      </c>
      <c r="G101" s="104"/>
      <c r="H101" s="34">
        <v>60</v>
      </c>
      <c r="I101" s="104"/>
    </row>
    <row r="102" spans="1:9" s="25" customFormat="1" x14ac:dyDescent="0.2">
      <c r="A102" s="104"/>
      <c r="B102" s="104"/>
      <c r="C102" s="104"/>
      <c r="D102" s="47" t="s">
        <v>192</v>
      </c>
      <c r="E102" s="47" t="s">
        <v>194</v>
      </c>
      <c r="F102" s="48">
        <v>4</v>
      </c>
      <c r="G102" s="104"/>
      <c r="H102" s="34">
        <v>60</v>
      </c>
      <c r="I102" s="104"/>
    </row>
    <row r="103" spans="1:9" s="25" customFormat="1" x14ac:dyDescent="0.2">
      <c r="A103" s="104"/>
      <c r="B103" s="104"/>
      <c r="C103" s="104"/>
      <c r="D103" s="47" t="s">
        <v>62</v>
      </c>
      <c r="E103" s="47" t="s">
        <v>181</v>
      </c>
      <c r="F103" s="48">
        <v>4</v>
      </c>
      <c r="G103" s="104"/>
      <c r="H103" s="34">
        <v>60</v>
      </c>
      <c r="I103" s="104"/>
    </row>
    <row r="104" spans="1:9" s="25" customFormat="1" x14ac:dyDescent="0.2">
      <c r="A104" s="104"/>
      <c r="B104" s="104"/>
      <c r="C104" s="104"/>
      <c r="D104" s="34"/>
      <c r="E104" s="34"/>
      <c r="F104" s="34"/>
      <c r="G104" s="104"/>
      <c r="H104" s="34"/>
      <c r="I104" s="104"/>
    </row>
    <row r="105" spans="1:9" s="25" customFormat="1" x14ac:dyDescent="0.2">
      <c r="A105" s="104"/>
      <c r="B105" s="104"/>
      <c r="C105" s="104"/>
      <c r="D105" s="34"/>
      <c r="E105" s="34"/>
      <c r="F105" s="34"/>
      <c r="G105" s="104"/>
      <c r="H105" s="34"/>
      <c r="I105" s="104"/>
    </row>
    <row r="106" spans="1:9" s="25" customFormat="1" x14ac:dyDescent="0.2">
      <c r="A106" s="104" t="s">
        <v>60</v>
      </c>
      <c r="B106" s="104" t="s">
        <v>137</v>
      </c>
      <c r="C106" s="104">
        <v>40</v>
      </c>
      <c r="D106" s="34" t="s">
        <v>103</v>
      </c>
      <c r="E106" s="34" t="s">
        <v>129</v>
      </c>
      <c r="F106" s="34">
        <v>4</v>
      </c>
      <c r="G106" s="104">
        <f>SUM(F106:F112)</f>
        <v>23</v>
      </c>
      <c r="H106" s="34">
        <v>60</v>
      </c>
      <c r="I106" s="104">
        <f>SUM(H106:H112)</f>
        <v>435</v>
      </c>
    </row>
    <row r="107" spans="1:9" s="25" customFormat="1" x14ac:dyDescent="0.2">
      <c r="A107" s="104"/>
      <c r="B107" s="104"/>
      <c r="C107" s="104"/>
      <c r="D107" s="34" t="s">
        <v>112</v>
      </c>
      <c r="E107" s="34" t="s">
        <v>147</v>
      </c>
      <c r="F107" s="34">
        <v>4</v>
      </c>
      <c r="G107" s="104"/>
      <c r="H107" s="34">
        <v>60</v>
      </c>
      <c r="I107" s="104"/>
    </row>
    <row r="108" spans="1:9" s="25" customFormat="1" x14ac:dyDescent="0.2">
      <c r="A108" s="104"/>
      <c r="B108" s="104"/>
      <c r="C108" s="104"/>
      <c r="D108" s="34" t="s">
        <v>76</v>
      </c>
      <c r="E108" s="34" t="s">
        <v>129</v>
      </c>
      <c r="F108" s="34">
        <v>2</v>
      </c>
      <c r="G108" s="104"/>
      <c r="H108" s="34">
        <v>30</v>
      </c>
      <c r="I108" s="104"/>
    </row>
    <row r="109" spans="1:9" s="25" customFormat="1" x14ac:dyDescent="0.2">
      <c r="A109" s="104"/>
      <c r="B109" s="104"/>
      <c r="C109" s="104"/>
      <c r="D109" s="47" t="s">
        <v>184</v>
      </c>
      <c r="E109" s="47" t="s">
        <v>185</v>
      </c>
      <c r="F109" s="48">
        <v>4</v>
      </c>
      <c r="G109" s="104"/>
      <c r="H109" s="34">
        <v>120</v>
      </c>
      <c r="I109" s="104"/>
    </row>
    <row r="110" spans="1:9" s="25" customFormat="1" x14ac:dyDescent="0.2">
      <c r="A110" s="104"/>
      <c r="B110" s="104"/>
      <c r="C110" s="104"/>
      <c r="D110" s="47" t="s">
        <v>186</v>
      </c>
      <c r="E110" s="47" t="s">
        <v>185</v>
      </c>
      <c r="F110" s="48">
        <v>2</v>
      </c>
      <c r="G110" s="104"/>
      <c r="H110" s="34">
        <v>60</v>
      </c>
      <c r="I110" s="104"/>
    </row>
    <row r="111" spans="1:9" s="25" customFormat="1" x14ac:dyDescent="0.2">
      <c r="A111" s="104"/>
      <c r="B111" s="104"/>
      <c r="C111" s="104"/>
      <c r="D111" s="47" t="s">
        <v>187</v>
      </c>
      <c r="E111" s="47" t="s">
        <v>181</v>
      </c>
      <c r="F111" s="48">
        <v>3</v>
      </c>
      <c r="G111" s="104"/>
      <c r="H111" s="34">
        <v>45</v>
      </c>
      <c r="I111" s="104"/>
    </row>
    <row r="112" spans="1:9" s="25" customFormat="1" x14ac:dyDescent="0.2">
      <c r="A112" s="104"/>
      <c r="B112" s="104"/>
      <c r="C112" s="104"/>
      <c r="D112" s="47" t="s">
        <v>117</v>
      </c>
      <c r="E112" s="47" t="s">
        <v>175</v>
      </c>
      <c r="F112" s="48">
        <v>4</v>
      </c>
      <c r="G112" s="104"/>
      <c r="H112" s="34">
        <v>60</v>
      </c>
      <c r="I112" s="104"/>
    </row>
    <row r="113" spans="1:9" s="25" customFormat="1" x14ac:dyDescent="0.2">
      <c r="A113" s="104" t="s">
        <v>90</v>
      </c>
      <c r="B113" s="104" t="s">
        <v>132</v>
      </c>
      <c r="C113" s="104">
        <v>40</v>
      </c>
      <c r="D113" s="34" t="s">
        <v>95</v>
      </c>
      <c r="E113" s="34" t="s">
        <v>129</v>
      </c>
      <c r="F113" s="34">
        <v>4</v>
      </c>
      <c r="G113" s="104">
        <f>SUM(F113:F128)</f>
        <v>45</v>
      </c>
      <c r="H113" s="34">
        <v>60</v>
      </c>
      <c r="I113" s="104">
        <f>SUM(H113:H128)</f>
        <v>675</v>
      </c>
    </row>
    <row r="114" spans="1:9" s="25" customFormat="1" x14ac:dyDescent="0.2">
      <c r="A114" s="104"/>
      <c r="B114" s="104"/>
      <c r="C114" s="104"/>
      <c r="D114" s="34" t="s">
        <v>138</v>
      </c>
      <c r="E114" s="34" t="s">
        <v>129</v>
      </c>
      <c r="F114" s="34">
        <v>4</v>
      </c>
      <c r="G114" s="104"/>
      <c r="H114" s="34">
        <v>60</v>
      </c>
      <c r="I114" s="104"/>
    </row>
    <row r="115" spans="1:9" s="25" customFormat="1" x14ac:dyDescent="0.2">
      <c r="A115" s="104"/>
      <c r="B115" s="104"/>
      <c r="C115" s="104"/>
      <c r="D115" s="47" t="s">
        <v>226</v>
      </c>
      <c r="E115" s="47" t="s">
        <v>181</v>
      </c>
      <c r="F115" s="48">
        <v>4</v>
      </c>
      <c r="G115" s="104"/>
      <c r="H115" s="34">
        <v>60</v>
      </c>
      <c r="I115" s="104"/>
    </row>
    <row r="116" spans="1:9" s="25" customFormat="1" x14ac:dyDescent="0.2">
      <c r="A116" s="104"/>
      <c r="B116" s="104"/>
      <c r="C116" s="104"/>
      <c r="D116" s="47" t="s">
        <v>226</v>
      </c>
      <c r="E116" s="47" t="s">
        <v>179</v>
      </c>
      <c r="F116" s="48">
        <v>4</v>
      </c>
      <c r="G116" s="104"/>
      <c r="H116" s="34">
        <v>60</v>
      </c>
      <c r="I116" s="104"/>
    </row>
    <row r="117" spans="1:9" s="25" customFormat="1" x14ac:dyDescent="0.2">
      <c r="A117" s="104"/>
      <c r="B117" s="104"/>
      <c r="C117" s="104"/>
      <c r="D117" s="47" t="s">
        <v>227</v>
      </c>
      <c r="E117" s="47" t="s">
        <v>181</v>
      </c>
      <c r="F117" s="48">
        <v>4</v>
      </c>
      <c r="G117" s="104"/>
      <c r="H117" s="34">
        <v>60</v>
      </c>
      <c r="I117" s="104"/>
    </row>
    <row r="118" spans="1:9" s="25" customFormat="1" x14ac:dyDescent="0.2">
      <c r="A118" s="104"/>
      <c r="B118" s="104"/>
      <c r="C118" s="104"/>
      <c r="D118" s="47" t="s">
        <v>227</v>
      </c>
      <c r="E118" s="47" t="s">
        <v>175</v>
      </c>
      <c r="F118" s="48">
        <v>4</v>
      </c>
      <c r="G118" s="104"/>
      <c r="H118" s="34">
        <v>60</v>
      </c>
      <c r="I118" s="104"/>
    </row>
    <row r="119" spans="1:9" s="25" customFormat="1" x14ac:dyDescent="0.2">
      <c r="A119" s="104"/>
      <c r="B119" s="104"/>
      <c r="C119" s="104"/>
      <c r="D119" s="47" t="s">
        <v>228</v>
      </c>
      <c r="E119" s="47" t="s">
        <v>179</v>
      </c>
      <c r="F119" s="48">
        <v>4</v>
      </c>
      <c r="G119" s="104"/>
      <c r="H119" s="34">
        <v>60</v>
      </c>
      <c r="I119" s="104"/>
    </row>
    <row r="120" spans="1:9" s="25" customFormat="1" x14ac:dyDescent="0.2">
      <c r="A120" s="104"/>
      <c r="B120" s="104"/>
      <c r="C120" s="104"/>
      <c r="D120" s="47" t="s">
        <v>229</v>
      </c>
      <c r="E120" s="47" t="s">
        <v>175</v>
      </c>
      <c r="F120" s="48">
        <v>2</v>
      </c>
      <c r="G120" s="104"/>
      <c r="H120" s="34">
        <v>30</v>
      </c>
      <c r="I120" s="104"/>
    </row>
    <row r="121" spans="1:9" s="25" customFormat="1" x14ac:dyDescent="0.2">
      <c r="A121" s="104"/>
      <c r="B121" s="104"/>
      <c r="C121" s="104"/>
      <c r="D121" s="47" t="s">
        <v>230</v>
      </c>
      <c r="E121" s="47" t="s">
        <v>179</v>
      </c>
      <c r="F121" s="48">
        <v>4</v>
      </c>
      <c r="G121" s="104"/>
      <c r="H121" s="34">
        <v>60</v>
      </c>
      <c r="I121" s="104"/>
    </row>
    <row r="122" spans="1:9" s="25" customFormat="1" x14ac:dyDescent="0.2">
      <c r="A122" s="104"/>
      <c r="B122" s="104"/>
      <c r="C122" s="104"/>
      <c r="D122" s="47" t="s">
        <v>231</v>
      </c>
      <c r="E122" s="47" t="s">
        <v>232</v>
      </c>
      <c r="F122" s="48">
        <v>4</v>
      </c>
      <c r="G122" s="104"/>
      <c r="H122" s="34">
        <v>60</v>
      </c>
      <c r="I122" s="104"/>
    </row>
    <row r="123" spans="1:9" s="25" customFormat="1" x14ac:dyDescent="0.2">
      <c r="A123" s="104"/>
      <c r="B123" s="104"/>
      <c r="C123" s="104"/>
      <c r="D123" s="47" t="s">
        <v>231</v>
      </c>
      <c r="E123" s="47" t="s">
        <v>179</v>
      </c>
      <c r="F123" s="48">
        <v>4</v>
      </c>
      <c r="G123" s="104"/>
      <c r="H123" s="34">
        <v>60</v>
      </c>
      <c r="I123" s="104"/>
    </row>
    <row r="124" spans="1:9" s="25" customFormat="1" x14ac:dyDescent="0.2">
      <c r="A124" s="104"/>
      <c r="B124" s="104"/>
      <c r="C124" s="104"/>
      <c r="D124" s="47" t="s">
        <v>234</v>
      </c>
      <c r="E124" s="47" t="s">
        <v>233</v>
      </c>
      <c r="F124" s="48">
        <v>3</v>
      </c>
      <c r="G124" s="104"/>
      <c r="H124" s="34">
        <v>45</v>
      </c>
      <c r="I124" s="104"/>
    </row>
    <row r="125" spans="1:9" s="25" customFormat="1" x14ac:dyDescent="0.2">
      <c r="A125" s="104"/>
      <c r="B125" s="104"/>
      <c r="C125" s="104"/>
      <c r="D125" s="34"/>
      <c r="E125" s="34"/>
      <c r="F125" s="34"/>
      <c r="G125" s="104"/>
      <c r="H125" s="34"/>
      <c r="I125" s="104"/>
    </row>
    <row r="126" spans="1:9" s="25" customFormat="1" x14ac:dyDescent="0.2">
      <c r="A126" s="104"/>
      <c r="B126" s="104"/>
      <c r="C126" s="104"/>
      <c r="D126" s="34"/>
      <c r="E126" s="34"/>
      <c r="F126" s="34"/>
      <c r="G126" s="104"/>
      <c r="H126" s="34"/>
      <c r="I126" s="104"/>
    </row>
    <row r="127" spans="1:9" s="25" customFormat="1" x14ac:dyDescent="0.2">
      <c r="A127" s="104"/>
      <c r="B127" s="104"/>
      <c r="C127" s="104"/>
      <c r="D127" s="34"/>
      <c r="E127" s="34"/>
      <c r="F127" s="34"/>
      <c r="G127" s="104"/>
      <c r="H127" s="34"/>
      <c r="I127" s="104"/>
    </row>
    <row r="128" spans="1:9" s="25" customFormat="1" x14ac:dyDescent="0.2">
      <c r="A128" s="104"/>
      <c r="B128" s="104"/>
      <c r="C128" s="104"/>
      <c r="D128" s="34"/>
      <c r="E128" s="34"/>
      <c r="F128" s="34"/>
      <c r="G128" s="104"/>
      <c r="H128" s="34"/>
      <c r="I128" s="104"/>
    </row>
    <row r="129" spans="1:9" s="25" customFormat="1" x14ac:dyDescent="0.2">
      <c r="A129" s="104" t="s">
        <v>148</v>
      </c>
      <c r="B129" s="104" t="s">
        <v>149</v>
      </c>
      <c r="C129" s="104">
        <v>40</v>
      </c>
      <c r="D129" s="34" t="s">
        <v>75</v>
      </c>
      <c r="E129" s="34" t="s">
        <v>147</v>
      </c>
      <c r="F129" s="34">
        <v>4</v>
      </c>
      <c r="G129" s="104">
        <f>SUM(F129:F136)</f>
        <v>29</v>
      </c>
      <c r="H129" s="34">
        <v>60</v>
      </c>
      <c r="I129" s="104">
        <f>SUM(H129:H136)</f>
        <v>480</v>
      </c>
    </row>
    <row r="130" spans="1:9" s="25" customFormat="1" x14ac:dyDescent="0.2">
      <c r="A130" s="104"/>
      <c r="B130" s="104"/>
      <c r="C130" s="104"/>
      <c r="D130" s="34" t="s">
        <v>105</v>
      </c>
      <c r="E130" s="34" t="s">
        <v>147</v>
      </c>
      <c r="F130" s="34">
        <v>4</v>
      </c>
      <c r="G130" s="104"/>
      <c r="H130" s="34">
        <v>60</v>
      </c>
      <c r="I130" s="104"/>
    </row>
    <row r="131" spans="1:9" s="25" customFormat="1" x14ac:dyDescent="0.2">
      <c r="A131" s="104"/>
      <c r="B131" s="104"/>
      <c r="C131" s="104"/>
      <c r="D131" s="47" t="s">
        <v>209</v>
      </c>
      <c r="E131" s="47" t="s">
        <v>172</v>
      </c>
      <c r="F131" s="48">
        <v>2</v>
      </c>
      <c r="G131" s="104"/>
      <c r="H131" s="34">
        <v>60</v>
      </c>
      <c r="I131" s="104"/>
    </row>
    <row r="132" spans="1:9" s="25" customFormat="1" x14ac:dyDescent="0.2">
      <c r="A132" s="104"/>
      <c r="B132" s="104"/>
      <c r="C132" s="104"/>
      <c r="D132" s="47" t="s">
        <v>208</v>
      </c>
      <c r="E132" s="47" t="s">
        <v>172</v>
      </c>
      <c r="F132" s="48">
        <v>3</v>
      </c>
      <c r="G132" s="104"/>
      <c r="H132" s="34">
        <v>60</v>
      </c>
      <c r="I132" s="104"/>
    </row>
    <row r="133" spans="1:9" s="25" customFormat="1" x14ac:dyDescent="0.2">
      <c r="A133" s="104"/>
      <c r="B133" s="104"/>
      <c r="C133" s="104"/>
      <c r="D133" s="47" t="s">
        <v>210</v>
      </c>
      <c r="E133" s="47" t="s">
        <v>211</v>
      </c>
      <c r="F133" s="48">
        <v>4</v>
      </c>
      <c r="G133" s="104"/>
      <c r="H133" s="34">
        <v>60</v>
      </c>
      <c r="I133" s="104"/>
    </row>
    <row r="134" spans="1:9" s="25" customFormat="1" x14ac:dyDescent="0.2">
      <c r="A134" s="104"/>
      <c r="B134" s="104"/>
      <c r="C134" s="104"/>
      <c r="D134" s="47" t="s">
        <v>212</v>
      </c>
      <c r="E134" s="47" t="s">
        <v>181</v>
      </c>
      <c r="F134" s="48">
        <v>4</v>
      </c>
      <c r="G134" s="104"/>
      <c r="H134" s="34">
        <v>60</v>
      </c>
      <c r="I134" s="104"/>
    </row>
    <row r="135" spans="1:9" s="25" customFormat="1" x14ac:dyDescent="0.2">
      <c r="A135" s="104"/>
      <c r="B135" s="104"/>
      <c r="C135" s="104"/>
      <c r="D135" s="47" t="s">
        <v>213</v>
      </c>
      <c r="E135" s="47" t="s">
        <v>175</v>
      </c>
      <c r="F135" s="48">
        <v>4</v>
      </c>
      <c r="G135" s="104"/>
      <c r="H135" s="34">
        <v>60</v>
      </c>
      <c r="I135" s="104"/>
    </row>
    <row r="136" spans="1:9" s="25" customFormat="1" x14ac:dyDescent="0.2">
      <c r="A136" s="104"/>
      <c r="B136" s="104"/>
      <c r="C136" s="104"/>
      <c r="D136" s="47" t="s">
        <v>214</v>
      </c>
      <c r="E136" s="47" t="s">
        <v>175</v>
      </c>
      <c r="F136" s="48">
        <v>4</v>
      </c>
      <c r="G136" s="104"/>
      <c r="H136" s="34">
        <v>60</v>
      </c>
      <c r="I136" s="104"/>
    </row>
    <row r="137" spans="1:9" s="25" customFormat="1" x14ac:dyDescent="0.2">
      <c r="A137" s="104" t="s">
        <v>89</v>
      </c>
      <c r="B137" s="104" t="s">
        <v>150</v>
      </c>
      <c r="C137" s="104">
        <v>40</v>
      </c>
      <c r="D137" s="34" t="s">
        <v>82</v>
      </c>
      <c r="E137" s="34" t="s">
        <v>147</v>
      </c>
      <c r="F137" s="34">
        <v>4</v>
      </c>
      <c r="G137" s="104">
        <f>SUM(F137:F143)</f>
        <v>20</v>
      </c>
      <c r="H137" s="34">
        <v>60</v>
      </c>
      <c r="I137" s="104">
        <f>SUM(H137:H143)</f>
        <v>330</v>
      </c>
    </row>
    <row r="138" spans="1:9" s="25" customFormat="1" x14ac:dyDescent="0.2">
      <c r="A138" s="104"/>
      <c r="B138" s="104"/>
      <c r="C138" s="104"/>
      <c r="D138" s="34" t="s">
        <v>97</v>
      </c>
      <c r="E138" s="34" t="s">
        <v>147</v>
      </c>
      <c r="F138" s="34">
        <v>4</v>
      </c>
      <c r="G138" s="104"/>
      <c r="H138" s="34">
        <v>60</v>
      </c>
      <c r="I138" s="104"/>
    </row>
    <row r="139" spans="1:9" s="25" customFormat="1" x14ac:dyDescent="0.2">
      <c r="A139" s="104"/>
      <c r="B139" s="104"/>
      <c r="C139" s="104"/>
      <c r="D139" s="47" t="s">
        <v>220</v>
      </c>
      <c r="E139" s="47" t="s">
        <v>172</v>
      </c>
      <c r="F139" s="48">
        <v>2</v>
      </c>
      <c r="G139" s="104"/>
      <c r="H139" s="34">
        <v>60</v>
      </c>
      <c r="I139" s="104"/>
    </row>
    <row r="140" spans="1:9" s="25" customFormat="1" x14ac:dyDescent="0.2">
      <c r="A140" s="104"/>
      <c r="B140" s="104"/>
      <c r="C140" s="104"/>
      <c r="D140" s="47" t="s">
        <v>221</v>
      </c>
      <c r="E140" s="47" t="s">
        <v>175</v>
      </c>
      <c r="F140" s="48">
        <v>4</v>
      </c>
      <c r="G140" s="104"/>
      <c r="H140" s="34">
        <v>60</v>
      </c>
      <c r="I140" s="104"/>
    </row>
    <row r="141" spans="1:9" s="25" customFormat="1" x14ac:dyDescent="0.2">
      <c r="A141" s="104"/>
      <c r="B141" s="104"/>
      <c r="C141" s="104"/>
      <c r="D141" s="47" t="s">
        <v>222</v>
      </c>
      <c r="E141" s="47" t="s">
        <v>223</v>
      </c>
      <c r="F141" s="48">
        <v>2</v>
      </c>
      <c r="G141" s="104"/>
      <c r="H141" s="34">
        <v>30</v>
      </c>
      <c r="I141" s="104"/>
    </row>
    <row r="142" spans="1:9" s="25" customFormat="1" x14ac:dyDescent="0.2">
      <c r="A142" s="104"/>
      <c r="B142" s="104"/>
      <c r="C142" s="104"/>
      <c r="D142" s="47" t="s">
        <v>224</v>
      </c>
      <c r="E142" s="47" t="s">
        <v>223</v>
      </c>
      <c r="F142" s="48">
        <v>4</v>
      </c>
      <c r="G142" s="104"/>
      <c r="H142" s="34">
        <v>60</v>
      </c>
      <c r="I142" s="104"/>
    </row>
    <row r="143" spans="1:9" s="25" customFormat="1" x14ac:dyDescent="0.2">
      <c r="A143" s="104"/>
      <c r="B143" s="104"/>
      <c r="C143" s="104"/>
      <c r="D143" s="34"/>
      <c r="E143" s="34"/>
      <c r="F143" s="34"/>
      <c r="G143" s="104"/>
      <c r="H143" s="34"/>
      <c r="I143" s="104"/>
    </row>
    <row r="144" spans="1:9" s="25" customFormat="1" x14ac:dyDescent="0.2">
      <c r="A144" s="104" t="s">
        <v>59</v>
      </c>
      <c r="B144" s="104" t="s">
        <v>144</v>
      </c>
      <c r="C144" s="104">
        <v>40</v>
      </c>
      <c r="D144" s="34" t="s">
        <v>99</v>
      </c>
      <c r="E144" s="34" t="s">
        <v>147</v>
      </c>
      <c r="F144" s="34">
        <v>4</v>
      </c>
      <c r="G144" s="104">
        <f>SUM(F144:F149)</f>
        <v>22</v>
      </c>
      <c r="H144" s="34">
        <v>60</v>
      </c>
      <c r="I144" s="104">
        <f>SUM(H144:H149)</f>
        <v>345</v>
      </c>
    </row>
    <row r="145" spans="1:9" s="25" customFormat="1" x14ac:dyDescent="0.2">
      <c r="A145" s="104"/>
      <c r="B145" s="104"/>
      <c r="C145" s="104"/>
      <c r="D145" s="34" t="s">
        <v>111</v>
      </c>
      <c r="E145" s="34" t="s">
        <v>147</v>
      </c>
      <c r="F145" s="34">
        <v>4</v>
      </c>
      <c r="G145" s="104"/>
      <c r="H145" s="34">
        <v>60</v>
      </c>
      <c r="I145" s="104"/>
    </row>
    <row r="146" spans="1:9" s="25" customFormat="1" x14ac:dyDescent="0.2">
      <c r="A146" s="104"/>
      <c r="B146" s="104"/>
      <c r="C146" s="104"/>
      <c r="D146" s="34" t="s">
        <v>141</v>
      </c>
      <c r="E146" s="34" t="s">
        <v>129</v>
      </c>
      <c r="F146" s="34">
        <v>4</v>
      </c>
      <c r="G146" s="104"/>
      <c r="H146" s="34">
        <v>60</v>
      </c>
      <c r="I146" s="104"/>
    </row>
    <row r="147" spans="1:9" s="25" customFormat="1" x14ac:dyDescent="0.2">
      <c r="A147" s="104"/>
      <c r="B147" s="104"/>
      <c r="C147" s="104"/>
      <c r="D147" s="47" t="s">
        <v>171</v>
      </c>
      <c r="E147" s="47" t="s">
        <v>172</v>
      </c>
      <c r="F147" s="48">
        <v>2</v>
      </c>
      <c r="G147" s="104"/>
      <c r="H147" s="34">
        <v>60</v>
      </c>
      <c r="I147" s="104"/>
    </row>
    <row r="148" spans="1:9" s="25" customFormat="1" x14ac:dyDescent="0.2">
      <c r="A148" s="104"/>
      <c r="B148" s="104"/>
      <c r="C148" s="104"/>
      <c r="D148" s="47" t="s">
        <v>173</v>
      </c>
      <c r="E148" s="47" t="s">
        <v>174</v>
      </c>
      <c r="F148" s="48">
        <v>4</v>
      </c>
      <c r="G148" s="104"/>
      <c r="H148" s="34">
        <v>45</v>
      </c>
      <c r="I148" s="104"/>
    </row>
    <row r="149" spans="1:9" s="25" customFormat="1" x14ac:dyDescent="0.2">
      <c r="A149" s="104"/>
      <c r="B149" s="104"/>
      <c r="C149" s="104"/>
      <c r="D149" s="47" t="s">
        <v>173</v>
      </c>
      <c r="E149" s="47" t="s">
        <v>176</v>
      </c>
      <c r="F149" s="48">
        <v>4</v>
      </c>
      <c r="G149" s="104"/>
      <c r="H149" s="34">
        <v>60</v>
      </c>
      <c r="I149" s="104"/>
    </row>
    <row r="150" spans="1:9" s="25" customFormat="1" x14ac:dyDescent="0.2">
      <c r="A150" s="104" t="s">
        <v>153</v>
      </c>
      <c r="B150" s="104" t="s">
        <v>152</v>
      </c>
      <c r="C150" s="104">
        <v>40</v>
      </c>
      <c r="D150" s="34" t="s">
        <v>104</v>
      </c>
      <c r="E150" s="34" t="s">
        <v>147</v>
      </c>
      <c r="F150" s="34">
        <v>4</v>
      </c>
      <c r="G150" s="104">
        <f>SUM(F150:F156)</f>
        <v>8</v>
      </c>
      <c r="H150" s="34">
        <v>60</v>
      </c>
      <c r="I150" s="104">
        <f>SUM(H150:H156)</f>
        <v>120</v>
      </c>
    </row>
    <row r="151" spans="1:9" s="25" customFormat="1" x14ac:dyDescent="0.2">
      <c r="A151" s="104"/>
      <c r="B151" s="104"/>
      <c r="C151" s="104"/>
      <c r="D151" s="34" t="s">
        <v>93</v>
      </c>
      <c r="E151" s="34" t="s">
        <v>129</v>
      </c>
      <c r="F151" s="34">
        <v>4</v>
      </c>
      <c r="G151" s="104"/>
      <c r="H151" s="34">
        <v>60</v>
      </c>
      <c r="I151" s="104"/>
    </row>
    <row r="152" spans="1:9" s="25" customFormat="1" x14ac:dyDescent="0.2">
      <c r="A152" s="104"/>
      <c r="B152" s="104"/>
      <c r="C152" s="104"/>
      <c r="D152" s="34"/>
      <c r="E152" s="34"/>
      <c r="F152" s="34"/>
      <c r="G152" s="104"/>
      <c r="H152" s="34"/>
      <c r="I152" s="104"/>
    </row>
    <row r="153" spans="1:9" s="25" customFormat="1" x14ac:dyDescent="0.2">
      <c r="A153" s="104"/>
      <c r="B153" s="104"/>
      <c r="C153" s="104"/>
      <c r="D153" s="34"/>
      <c r="E153" s="34"/>
      <c r="F153" s="34"/>
      <c r="G153" s="104"/>
      <c r="H153" s="34"/>
      <c r="I153" s="104"/>
    </row>
    <row r="154" spans="1:9" s="25" customFormat="1" x14ac:dyDescent="0.2">
      <c r="A154" s="104"/>
      <c r="B154" s="104"/>
      <c r="C154" s="104"/>
      <c r="D154" s="34"/>
      <c r="E154" s="34"/>
      <c r="F154" s="34"/>
      <c r="G154" s="104"/>
      <c r="H154" s="34"/>
      <c r="I154" s="104"/>
    </row>
    <row r="155" spans="1:9" s="25" customFormat="1" x14ac:dyDescent="0.2">
      <c r="A155" s="104"/>
      <c r="B155" s="104"/>
      <c r="C155" s="104"/>
      <c r="D155" s="34"/>
      <c r="E155" s="34"/>
      <c r="F155" s="34"/>
      <c r="G155" s="104"/>
      <c r="H155" s="34"/>
      <c r="I155" s="104"/>
    </row>
    <row r="156" spans="1:9" s="25" customFormat="1" x14ac:dyDescent="0.2">
      <c r="A156" s="104"/>
      <c r="B156" s="104"/>
      <c r="C156" s="104"/>
      <c r="D156" s="34"/>
      <c r="E156" s="34"/>
      <c r="F156" s="34"/>
      <c r="G156" s="104"/>
      <c r="H156" s="34"/>
      <c r="I156" s="104"/>
    </row>
    <row r="157" spans="1:9" s="25" customFormat="1" x14ac:dyDescent="0.2">
      <c r="A157" s="104" t="s">
        <v>77</v>
      </c>
      <c r="B157" s="104" t="s">
        <v>65</v>
      </c>
      <c r="C157" s="104">
        <v>40</v>
      </c>
      <c r="D157" s="34" t="s">
        <v>107</v>
      </c>
      <c r="E157" s="34" t="s">
        <v>147</v>
      </c>
      <c r="F157" s="34">
        <v>4</v>
      </c>
      <c r="G157" s="104">
        <f>SUM(F157:F162)</f>
        <v>21</v>
      </c>
      <c r="H157" s="34">
        <v>30</v>
      </c>
      <c r="I157" s="104">
        <f>SUM(H157:H162)</f>
        <v>255</v>
      </c>
    </row>
    <row r="158" spans="1:9" s="25" customFormat="1" x14ac:dyDescent="0.2">
      <c r="A158" s="104"/>
      <c r="B158" s="104"/>
      <c r="C158" s="104"/>
      <c r="D158" s="34" t="s">
        <v>128</v>
      </c>
      <c r="E158" s="34" t="s">
        <v>129</v>
      </c>
      <c r="F158" s="34">
        <v>4</v>
      </c>
      <c r="G158" s="104"/>
      <c r="H158" s="34">
        <v>60</v>
      </c>
      <c r="I158" s="104"/>
    </row>
    <row r="159" spans="1:9" s="25" customFormat="1" x14ac:dyDescent="0.2">
      <c r="A159" s="104"/>
      <c r="B159" s="104"/>
      <c r="C159" s="104"/>
      <c r="D159" s="47" t="s">
        <v>71</v>
      </c>
      <c r="E159" s="47" t="s">
        <v>185</v>
      </c>
      <c r="F159" s="48">
        <v>2</v>
      </c>
      <c r="G159" s="104"/>
      <c r="H159" s="34">
        <v>60</v>
      </c>
      <c r="I159" s="104"/>
    </row>
    <row r="160" spans="1:9" s="25" customFormat="1" x14ac:dyDescent="0.2">
      <c r="A160" s="104"/>
      <c r="B160" s="104"/>
      <c r="C160" s="104"/>
      <c r="D160" s="47" t="s">
        <v>188</v>
      </c>
      <c r="E160" s="47" t="s">
        <v>181</v>
      </c>
      <c r="F160" s="48">
        <v>3</v>
      </c>
      <c r="G160" s="104"/>
      <c r="H160" s="34">
        <v>45</v>
      </c>
      <c r="I160" s="104"/>
    </row>
    <row r="161" spans="1:9" s="25" customFormat="1" x14ac:dyDescent="0.2">
      <c r="A161" s="104"/>
      <c r="B161" s="104"/>
      <c r="C161" s="104"/>
      <c r="D161" s="47" t="s">
        <v>189</v>
      </c>
      <c r="E161" s="47" t="s">
        <v>176</v>
      </c>
      <c r="F161" s="48">
        <v>4</v>
      </c>
      <c r="G161" s="104"/>
      <c r="H161" s="34">
        <v>60</v>
      </c>
      <c r="I161" s="104"/>
    </row>
    <row r="162" spans="1:9" s="25" customFormat="1" x14ac:dyDescent="0.2">
      <c r="A162" s="104"/>
      <c r="B162" s="104"/>
      <c r="C162" s="104"/>
      <c r="D162" s="47" t="s">
        <v>190</v>
      </c>
      <c r="E162" s="47" t="s">
        <v>191</v>
      </c>
      <c r="F162" s="48">
        <v>4</v>
      </c>
      <c r="G162" s="104"/>
      <c r="H162" s="34"/>
      <c r="I162" s="104"/>
    </row>
    <row r="163" spans="1:9" x14ac:dyDescent="0.2">
      <c r="D163" s="34"/>
      <c r="E163" s="34"/>
      <c r="F163" s="34"/>
    </row>
    <row r="164" spans="1:9" x14ac:dyDescent="0.2">
      <c r="D164" s="46"/>
      <c r="E164" s="46"/>
      <c r="F164" s="46"/>
    </row>
    <row r="165" spans="1:9" s="25" customFormat="1" ht="32.25" customHeight="1" x14ac:dyDescent="0.2">
      <c r="A165" s="108" t="s">
        <v>43</v>
      </c>
      <c r="B165" s="108"/>
      <c r="C165" s="108"/>
      <c r="D165" s="108"/>
      <c r="E165" s="108"/>
      <c r="F165" s="108"/>
      <c r="G165" s="108"/>
      <c r="H165" s="108"/>
      <c r="I165" s="108"/>
    </row>
    <row r="166" spans="1:9" s="25" customFormat="1" x14ac:dyDescent="0.2"/>
    <row r="167" spans="1:9" s="25" customFormat="1" ht="46.5" x14ac:dyDescent="0.2">
      <c r="A167" s="35" t="s">
        <v>38</v>
      </c>
      <c r="B167" s="35" t="s">
        <v>31</v>
      </c>
      <c r="C167" s="35" t="s">
        <v>37</v>
      </c>
      <c r="D167" s="35" t="s">
        <v>39</v>
      </c>
      <c r="E167" s="35" t="s">
        <v>32</v>
      </c>
      <c r="F167" s="35" t="s">
        <v>33</v>
      </c>
      <c r="G167" s="35" t="s">
        <v>34</v>
      </c>
      <c r="H167" s="35" t="s">
        <v>35</v>
      </c>
      <c r="I167" s="35" t="s">
        <v>36</v>
      </c>
    </row>
    <row r="168" spans="1:9" s="25" customFormat="1" x14ac:dyDescent="0.2">
      <c r="A168" s="104" t="s">
        <v>153</v>
      </c>
      <c r="B168" s="104" t="s">
        <v>152</v>
      </c>
      <c r="C168" s="104">
        <v>40</v>
      </c>
      <c r="D168" s="34" t="s">
        <v>110</v>
      </c>
      <c r="E168" s="34" t="s">
        <v>147</v>
      </c>
      <c r="F168" s="34">
        <v>4</v>
      </c>
      <c r="G168" s="104">
        <f>SUM(F168:F174)</f>
        <v>16</v>
      </c>
      <c r="H168" s="34">
        <v>60</v>
      </c>
      <c r="I168" s="104">
        <f>SUM(H168:H174)</f>
        <v>270</v>
      </c>
    </row>
    <row r="169" spans="1:9" s="25" customFormat="1" x14ac:dyDescent="0.2">
      <c r="A169" s="104"/>
      <c r="B169" s="104"/>
      <c r="C169" s="104"/>
      <c r="D169" s="34" t="s">
        <v>166</v>
      </c>
      <c r="E169" s="34" t="s">
        <v>147</v>
      </c>
      <c r="F169" s="34">
        <v>2</v>
      </c>
      <c r="G169" s="104"/>
      <c r="H169" s="34">
        <v>60</v>
      </c>
      <c r="I169" s="104"/>
    </row>
    <row r="170" spans="1:9" s="25" customFormat="1" x14ac:dyDescent="0.2">
      <c r="A170" s="104"/>
      <c r="B170" s="104"/>
      <c r="C170" s="104"/>
      <c r="D170" s="34" t="s">
        <v>104</v>
      </c>
      <c r="E170" s="34" t="s">
        <v>147</v>
      </c>
      <c r="F170" s="34">
        <v>4</v>
      </c>
      <c r="G170" s="104"/>
      <c r="H170" s="34">
        <v>60</v>
      </c>
      <c r="I170" s="104"/>
    </row>
    <row r="171" spans="1:9" s="25" customFormat="1" x14ac:dyDescent="0.2">
      <c r="A171" s="104"/>
      <c r="B171" s="104"/>
      <c r="C171" s="104"/>
      <c r="D171" s="34" t="s">
        <v>93</v>
      </c>
      <c r="E171" s="34" t="s">
        <v>129</v>
      </c>
      <c r="F171" s="34">
        <v>4</v>
      </c>
      <c r="G171" s="104"/>
      <c r="H171" s="34">
        <v>60</v>
      </c>
      <c r="I171" s="104"/>
    </row>
    <row r="172" spans="1:9" s="25" customFormat="1" x14ac:dyDescent="0.2">
      <c r="A172" s="104"/>
      <c r="B172" s="104"/>
      <c r="C172" s="104"/>
      <c r="D172" s="34" t="s">
        <v>251</v>
      </c>
      <c r="E172" s="34" t="s">
        <v>252</v>
      </c>
      <c r="F172" s="34">
        <v>2</v>
      </c>
      <c r="G172" s="104"/>
      <c r="H172" s="34">
        <v>30</v>
      </c>
      <c r="I172" s="104"/>
    </row>
    <row r="173" spans="1:9" s="25" customFormat="1" x14ac:dyDescent="0.2">
      <c r="A173" s="104"/>
      <c r="B173" s="104"/>
      <c r="C173" s="104"/>
      <c r="D173" s="34"/>
      <c r="E173" s="34"/>
      <c r="F173" s="34"/>
      <c r="G173" s="104"/>
      <c r="H173" s="34"/>
      <c r="I173" s="104"/>
    </row>
    <row r="174" spans="1:9" s="25" customFormat="1" ht="13.5" thickBot="1" x14ac:dyDescent="0.25">
      <c r="A174" s="109"/>
      <c r="B174" s="109"/>
      <c r="C174" s="109"/>
      <c r="D174" s="46"/>
      <c r="E174" s="46"/>
      <c r="F174" s="46"/>
      <c r="G174" s="109"/>
      <c r="H174" s="46"/>
      <c r="I174" s="109"/>
    </row>
    <row r="175" spans="1:9" s="25" customFormat="1" x14ac:dyDescent="0.2">
      <c r="A175" s="110" t="s">
        <v>60</v>
      </c>
      <c r="B175" s="113" t="s">
        <v>137</v>
      </c>
      <c r="C175" s="113">
        <v>40</v>
      </c>
      <c r="D175" s="42" t="s">
        <v>154</v>
      </c>
      <c r="E175" s="42" t="s">
        <v>129</v>
      </c>
      <c r="F175" s="42">
        <v>4</v>
      </c>
      <c r="G175" s="113">
        <f>SUM(F175:F183)</f>
        <v>23</v>
      </c>
      <c r="H175" s="42">
        <v>60</v>
      </c>
      <c r="I175" s="115">
        <f>SUM(H175:H183)</f>
        <v>375</v>
      </c>
    </row>
    <row r="176" spans="1:9" s="25" customFormat="1" ht="13.5" thickBot="1" x14ac:dyDescent="0.25">
      <c r="A176" s="111"/>
      <c r="B176" s="104"/>
      <c r="C176" s="104"/>
      <c r="D176" s="34" t="s">
        <v>155</v>
      </c>
      <c r="E176" s="34" t="s">
        <v>147</v>
      </c>
      <c r="F176" s="34">
        <v>4</v>
      </c>
      <c r="G176" s="104"/>
      <c r="H176" s="34">
        <v>60</v>
      </c>
      <c r="I176" s="116"/>
    </row>
    <row r="177" spans="1:9" s="25" customFormat="1" x14ac:dyDescent="0.2">
      <c r="A177" s="111"/>
      <c r="B177" s="104"/>
      <c r="C177" s="104"/>
      <c r="D177" s="34" t="s">
        <v>103</v>
      </c>
      <c r="E177" s="34" t="s">
        <v>129</v>
      </c>
      <c r="F177" s="34">
        <v>4</v>
      </c>
      <c r="G177" s="104"/>
      <c r="H177" s="42">
        <v>60</v>
      </c>
      <c r="I177" s="116"/>
    </row>
    <row r="178" spans="1:9" s="25" customFormat="1" x14ac:dyDescent="0.2">
      <c r="A178" s="111"/>
      <c r="B178" s="104"/>
      <c r="C178" s="104"/>
      <c r="D178" s="34" t="s">
        <v>112</v>
      </c>
      <c r="E178" s="34" t="s">
        <v>147</v>
      </c>
      <c r="F178" s="34">
        <v>4</v>
      </c>
      <c r="G178" s="104"/>
      <c r="H178" s="34">
        <v>60</v>
      </c>
      <c r="I178" s="116"/>
    </row>
    <row r="179" spans="1:9" s="25" customFormat="1" x14ac:dyDescent="0.2">
      <c r="A179" s="111"/>
      <c r="B179" s="104"/>
      <c r="C179" s="104"/>
      <c r="D179" s="34" t="s">
        <v>76</v>
      </c>
      <c r="E179" s="34" t="s">
        <v>129</v>
      </c>
      <c r="F179" s="34">
        <v>2</v>
      </c>
      <c r="G179" s="104"/>
      <c r="H179" s="34">
        <v>30</v>
      </c>
      <c r="I179" s="116"/>
    </row>
    <row r="180" spans="1:9" s="25" customFormat="1" x14ac:dyDescent="0.2">
      <c r="A180" s="111"/>
      <c r="B180" s="104"/>
      <c r="C180" s="104"/>
      <c r="D180" s="47" t="s">
        <v>186</v>
      </c>
      <c r="E180" s="47" t="s">
        <v>185</v>
      </c>
      <c r="F180" s="48">
        <v>2</v>
      </c>
      <c r="G180" s="104"/>
      <c r="H180" s="34">
        <v>60</v>
      </c>
      <c r="I180" s="116"/>
    </row>
    <row r="181" spans="1:9" s="25" customFormat="1" x14ac:dyDescent="0.2">
      <c r="A181" s="111"/>
      <c r="B181" s="104"/>
      <c r="C181" s="104"/>
      <c r="D181" s="47" t="s">
        <v>187</v>
      </c>
      <c r="E181" s="47" t="s">
        <v>181</v>
      </c>
      <c r="F181" s="48">
        <v>3</v>
      </c>
      <c r="G181" s="104"/>
      <c r="H181" s="34">
        <v>45</v>
      </c>
      <c r="I181" s="116"/>
    </row>
    <row r="182" spans="1:9" s="25" customFormat="1" x14ac:dyDescent="0.2">
      <c r="A182" s="111"/>
      <c r="B182" s="104"/>
      <c r="C182" s="104"/>
      <c r="D182" s="34"/>
      <c r="E182" s="34"/>
      <c r="F182" s="34"/>
      <c r="G182" s="104"/>
      <c r="H182" s="34"/>
      <c r="I182" s="116"/>
    </row>
    <row r="183" spans="1:9" s="25" customFormat="1" ht="13.5" thickBot="1" x14ac:dyDescent="0.25">
      <c r="A183" s="112"/>
      <c r="B183" s="114"/>
      <c r="C183" s="114"/>
      <c r="D183" s="43"/>
      <c r="E183" s="43"/>
      <c r="F183" s="43"/>
      <c r="G183" s="114"/>
      <c r="H183" s="43"/>
      <c r="I183" s="117"/>
    </row>
    <row r="184" spans="1:9" s="25" customFormat="1" x14ac:dyDescent="0.2">
      <c r="A184" s="118" t="s">
        <v>67</v>
      </c>
      <c r="B184" s="118" t="s">
        <v>66</v>
      </c>
      <c r="C184" s="119">
        <v>40</v>
      </c>
      <c r="D184" s="41" t="s">
        <v>156</v>
      </c>
      <c r="E184" s="41" t="s">
        <v>147</v>
      </c>
      <c r="F184" s="41">
        <v>4</v>
      </c>
      <c r="G184" s="121">
        <f>SUM(F184:F189)</f>
        <v>18</v>
      </c>
      <c r="H184" s="41">
        <v>60</v>
      </c>
      <c r="I184" s="118">
        <f>SUM(H184:H189)</f>
        <v>270</v>
      </c>
    </row>
    <row r="185" spans="1:9" s="25" customFormat="1" x14ac:dyDescent="0.2">
      <c r="A185" s="104"/>
      <c r="B185" s="104"/>
      <c r="C185" s="120"/>
      <c r="D185" s="47" t="s">
        <v>201</v>
      </c>
      <c r="E185" s="47" t="s">
        <v>181</v>
      </c>
      <c r="F185" s="48">
        <v>3</v>
      </c>
      <c r="G185" s="122"/>
      <c r="H185" s="34">
        <v>45</v>
      </c>
      <c r="I185" s="104"/>
    </row>
    <row r="186" spans="1:9" s="25" customFormat="1" x14ac:dyDescent="0.2">
      <c r="A186" s="104"/>
      <c r="B186" s="104"/>
      <c r="C186" s="120"/>
      <c r="D186" s="47" t="s">
        <v>199</v>
      </c>
      <c r="E186" s="47" t="s">
        <v>181</v>
      </c>
      <c r="F186" s="48">
        <v>4</v>
      </c>
      <c r="G186" s="122"/>
      <c r="H186" s="34">
        <v>60</v>
      </c>
      <c r="I186" s="104"/>
    </row>
    <row r="187" spans="1:9" s="25" customFormat="1" x14ac:dyDescent="0.2">
      <c r="A187" s="104"/>
      <c r="B187" s="104"/>
      <c r="C187" s="120"/>
      <c r="D187" s="47" t="s">
        <v>202</v>
      </c>
      <c r="E187" s="47" t="s">
        <v>181</v>
      </c>
      <c r="F187" s="48">
        <v>3</v>
      </c>
      <c r="G187" s="122"/>
      <c r="H187" s="34">
        <v>45</v>
      </c>
      <c r="I187" s="104"/>
    </row>
    <row r="188" spans="1:9" s="25" customFormat="1" x14ac:dyDescent="0.2">
      <c r="A188" s="104"/>
      <c r="B188" s="104"/>
      <c r="C188" s="120"/>
      <c r="D188" s="47" t="s">
        <v>203</v>
      </c>
      <c r="E188" s="47" t="s">
        <v>181</v>
      </c>
      <c r="F188" s="48">
        <v>4</v>
      </c>
      <c r="G188" s="122"/>
      <c r="H188" s="34">
        <v>60</v>
      </c>
      <c r="I188" s="104"/>
    </row>
    <row r="189" spans="1:9" s="25" customFormat="1" x14ac:dyDescent="0.2">
      <c r="A189" s="104"/>
      <c r="B189" s="104"/>
      <c r="C189" s="104"/>
      <c r="D189" s="41"/>
      <c r="E189" s="41"/>
      <c r="F189" s="41"/>
      <c r="G189" s="104"/>
      <c r="H189" s="34"/>
      <c r="I189" s="104"/>
    </row>
    <row r="190" spans="1:9" s="25" customFormat="1" x14ac:dyDescent="0.2">
      <c r="A190" s="104" t="s">
        <v>79</v>
      </c>
      <c r="B190" s="104" t="s">
        <v>66</v>
      </c>
      <c r="C190" s="104">
        <v>40</v>
      </c>
      <c r="D190" s="34" t="s">
        <v>157</v>
      </c>
      <c r="E190" s="34" t="s">
        <v>147</v>
      </c>
      <c r="F190" s="34">
        <v>4</v>
      </c>
      <c r="G190" s="104">
        <f>SUM(F190:F199)</f>
        <v>24</v>
      </c>
      <c r="H190" s="34">
        <v>60</v>
      </c>
      <c r="I190" s="104">
        <f>SUM(H190:H199)</f>
        <v>390</v>
      </c>
    </row>
    <row r="191" spans="1:9" s="25" customFormat="1" x14ac:dyDescent="0.2">
      <c r="A191" s="104"/>
      <c r="B191" s="104"/>
      <c r="C191" s="104"/>
      <c r="D191" s="34" t="s">
        <v>133</v>
      </c>
      <c r="E191" s="34" t="s">
        <v>129</v>
      </c>
      <c r="F191" s="34">
        <v>4</v>
      </c>
      <c r="G191" s="104"/>
      <c r="H191" s="34">
        <v>60</v>
      </c>
      <c r="I191" s="104"/>
    </row>
    <row r="192" spans="1:9" s="25" customFormat="1" x14ac:dyDescent="0.2">
      <c r="A192" s="104"/>
      <c r="B192" s="104"/>
      <c r="C192" s="104"/>
      <c r="D192" s="47" t="s">
        <v>177</v>
      </c>
      <c r="E192" s="47" t="s">
        <v>172</v>
      </c>
      <c r="F192" s="48">
        <v>2</v>
      </c>
      <c r="G192" s="104"/>
      <c r="H192" s="34">
        <v>60</v>
      </c>
      <c r="I192" s="104"/>
    </row>
    <row r="193" spans="1:9" s="25" customFormat="1" x14ac:dyDescent="0.2">
      <c r="A193" s="104"/>
      <c r="B193" s="104"/>
      <c r="C193" s="104"/>
      <c r="D193" s="47" t="s">
        <v>178</v>
      </c>
      <c r="E193" s="47" t="s">
        <v>179</v>
      </c>
      <c r="F193" s="48">
        <v>4</v>
      </c>
      <c r="G193" s="104"/>
      <c r="H193" s="34">
        <v>60</v>
      </c>
      <c r="I193" s="104"/>
    </row>
    <row r="194" spans="1:9" s="25" customFormat="1" x14ac:dyDescent="0.2">
      <c r="A194" s="104"/>
      <c r="B194" s="104"/>
      <c r="C194" s="104"/>
      <c r="D194" s="47" t="s">
        <v>180</v>
      </c>
      <c r="E194" s="47" t="s">
        <v>181</v>
      </c>
      <c r="F194" s="48">
        <v>2</v>
      </c>
      <c r="G194" s="104"/>
      <c r="H194" s="34">
        <v>30</v>
      </c>
      <c r="I194" s="104"/>
    </row>
    <row r="195" spans="1:9" s="25" customFormat="1" x14ac:dyDescent="0.2">
      <c r="A195" s="104"/>
      <c r="B195" s="104"/>
      <c r="C195" s="104"/>
      <c r="D195" s="47" t="s">
        <v>182</v>
      </c>
      <c r="E195" s="47" t="s">
        <v>181</v>
      </c>
      <c r="F195" s="48">
        <v>4</v>
      </c>
      <c r="G195" s="104"/>
      <c r="H195" s="34">
        <v>60</v>
      </c>
      <c r="I195" s="104"/>
    </row>
    <row r="196" spans="1:9" s="25" customFormat="1" x14ac:dyDescent="0.2">
      <c r="A196" s="104"/>
      <c r="B196" s="104"/>
      <c r="C196" s="104"/>
      <c r="D196" s="47" t="s">
        <v>183</v>
      </c>
      <c r="E196" s="47" t="s">
        <v>181</v>
      </c>
      <c r="F196" s="48">
        <v>4</v>
      </c>
      <c r="G196" s="104"/>
      <c r="H196" s="34">
        <v>60</v>
      </c>
      <c r="I196" s="104"/>
    </row>
    <row r="197" spans="1:9" s="25" customFormat="1" x14ac:dyDescent="0.2">
      <c r="A197" s="104"/>
      <c r="B197" s="104"/>
      <c r="C197" s="104"/>
      <c r="D197" s="34"/>
      <c r="E197" s="34"/>
      <c r="F197" s="34"/>
      <c r="G197" s="104"/>
      <c r="H197" s="34"/>
      <c r="I197" s="104"/>
    </row>
    <row r="198" spans="1:9" s="25" customFormat="1" x14ac:dyDescent="0.2">
      <c r="A198" s="104"/>
      <c r="B198" s="104"/>
      <c r="C198" s="104"/>
      <c r="D198" s="34"/>
      <c r="E198" s="34"/>
      <c r="F198" s="34"/>
      <c r="G198" s="104"/>
      <c r="H198" s="34"/>
      <c r="I198" s="104"/>
    </row>
    <row r="199" spans="1:9" s="25" customFormat="1" x14ac:dyDescent="0.2">
      <c r="A199" s="104"/>
      <c r="B199" s="104"/>
      <c r="C199" s="104"/>
      <c r="D199" s="34"/>
      <c r="E199" s="34"/>
      <c r="F199" s="34"/>
      <c r="G199" s="104"/>
      <c r="H199" s="34"/>
      <c r="I199" s="104"/>
    </row>
    <row r="200" spans="1:9" s="25" customFormat="1" x14ac:dyDescent="0.2">
      <c r="A200" s="104" t="s">
        <v>59</v>
      </c>
      <c r="B200" s="104" t="s">
        <v>158</v>
      </c>
      <c r="C200" s="104">
        <v>40</v>
      </c>
      <c r="D200" s="34" t="s">
        <v>118</v>
      </c>
      <c r="E200" s="34" t="s">
        <v>147</v>
      </c>
      <c r="F200" s="34">
        <v>4</v>
      </c>
      <c r="G200" s="104">
        <f>SUM(F200:F206)</f>
        <v>22</v>
      </c>
      <c r="H200" s="34">
        <v>60</v>
      </c>
      <c r="I200" s="104">
        <f>SUM(H200:H206)</f>
        <v>360</v>
      </c>
    </row>
    <row r="201" spans="1:9" s="25" customFormat="1" x14ac:dyDescent="0.2">
      <c r="A201" s="104"/>
      <c r="B201" s="104"/>
      <c r="C201" s="104"/>
      <c r="D201" s="34" t="s">
        <v>141</v>
      </c>
      <c r="E201" s="34" t="s">
        <v>129</v>
      </c>
      <c r="F201" s="34">
        <v>4</v>
      </c>
      <c r="G201" s="104"/>
      <c r="H201" s="34">
        <v>60</v>
      </c>
      <c r="I201" s="104"/>
    </row>
    <row r="202" spans="1:9" s="25" customFormat="1" x14ac:dyDescent="0.2">
      <c r="A202" s="104"/>
      <c r="B202" s="104"/>
      <c r="C202" s="104"/>
      <c r="D202" s="47" t="s">
        <v>171</v>
      </c>
      <c r="E202" s="47" t="s">
        <v>172</v>
      </c>
      <c r="F202" s="48">
        <v>2</v>
      </c>
      <c r="G202" s="104"/>
      <c r="H202" s="34">
        <v>60</v>
      </c>
      <c r="I202" s="104"/>
    </row>
    <row r="203" spans="1:9" s="25" customFormat="1" x14ac:dyDescent="0.2">
      <c r="A203" s="104"/>
      <c r="B203" s="104"/>
      <c r="C203" s="104"/>
      <c r="D203" s="47" t="s">
        <v>173</v>
      </c>
      <c r="E203" s="47" t="s">
        <v>174</v>
      </c>
      <c r="F203" s="48">
        <v>4</v>
      </c>
      <c r="G203" s="104"/>
      <c r="H203" s="34">
        <v>60</v>
      </c>
      <c r="I203" s="104"/>
    </row>
    <row r="204" spans="1:9" s="25" customFormat="1" x14ac:dyDescent="0.2">
      <c r="A204" s="104"/>
      <c r="B204" s="104"/>
      <c r="C204" s="104"/>
      <c r="D204" s="47" t="s">
        <v>173</v>
      </c>
      <c r="E204" s="47" t="s">
        <v>175</v>
      </c>
      <c r="F204" s="48">
        <v>4</v>
      </c>
      <c r="G204" s="104"/>
      <c r="H204" s="34">
        <v>60</v>
      </c>
      <c r="I204" s="104"/>
    </row>
    <row r="205" spans="1:9" s="25" customFormat="1" x14ac:dyDescent="0.2">
      <c r="A205" s="104"/>
      <c r="B205" s="104"/>
      <c r="C205" s="104"/>
      <c r="D205" s="47" t="s">
        <v>173</v>
      </c>
      <c r="E205" s="47" t="s">
        <v>176</v>
      </c>
      <c r="F205" s="48">
        <v>4</v>
      </c>
      <c r="G205" s="104"/>
      <c r="H205" s="34">
        <v>60</v>
      </c>
      <c r="I205" s="104"/>
    </row>
    <row r="206" spans="1:9" s="25" customFormat="1" x14ac:dyDescent="0.2">
      <c r="A206" s="104"/>
      <c r="B206" s="104"/>
      <c r="C206" s="104"/>
      <c r="D206" s="34"/>
      <c r="E206" s="34"/>
      <c r="F206" s="34"/>
      <c r="G206" s="104"/>
      <c r="H206" s="34"/>
      <c r="I206" s="104"/>
    </row>
    <row r="207" spans="1:9" s="25" customFormat="1" x14ac:dyDescent="0.2">
      <c r="A207" s="104" t="s">
        <v>148</v>
      </c>
      <c r="B207" s="104" t="s">
        <v>159</v>
      </c>
      <c r="C207" s="104">
        <v>40</v>
      </c>
      <c r="D207" s="34" t="s">
        <v>160</v>
      </c>
      <c r="E207" s="34" t="s">
        <v>147</v>
      </c>
      <c r="F207" s="34">
        <v>4</v>
      </c>
      <c r="G207" s="104">
        <f>SUM(F207:F213)</f>
        <v>25</v>
      </c>
      <c r="H207" s="34">
        <v>30</v>
      </c>
      <c r="I207" s="104">
        <f>SUM(H207:H213)</f>
        <v>390</v>
      </c>
    </row>
    <row r="208" spans="1:9" s="25" customFormat="1" x14ac:dyDescent="0.2">
      <c r="A208" s="104"/>
      <c r="B208" s="104"/>
      <c r="C208" s="104"/>
      <c r="D208" s="34" t="s">
        <v>75</v>
      </c>
      <c r="E208" s="34" t="s">
        <v>147</v>
      </c>
      <c r="F208" s="34">
        <v>4</v>
      </c>
      <c r="G208" s="104"/>
      <c r="H208" s="34">
        <v>60</v>
      </c>
      <c r="I208" s="104"/>
    </row>
    <row r="209" spans="1:9" s="25" customFormat="1" x14ac:dyDescent="0.2">
      <c r="A209" s="104"/>
      <c r="B209" s="104"/>
      <c r="C209" s="104"/>
      <c r="D209" s="34" t="s">
        <v>105</v>
      </c>
      <c r="E209" s="34" t="s">
        <v>147</v>
      </c>
      <c r="F209" s="34">
        <v>4</v>
      </c>
      <c r="G209" s="104"/>
      <c r="H209" s="34">
        <v>60</v>
      </c>
      <c r="I209" s="104"/>
    </row>
    <row r="210" spans="1:9" s="25" customFormat="1" x14ac:dyDescent="0.2">
      <c r="A210" s="104"/>
      <c r="B210" s="104"/>
      <c r="C210" s="104"/>
      <c r="D210" s="47" t="s">
        <v>209</v>
      </c>
      <c r="E210" s="47" t="s">
        <v>172</v>
      </c>
      <c r="F210" s="48">
        <v>2</v>
      </c>
      <c r="G210" s="104"/>
      <c r="H210" s="34">
        <v>60</v>
      </c>
      <c r="I210" s="104"/>
    </row>
    <row r="211" spans="1:9" s="25" customFormat="1" x14ac:dyDescent="0.2">
      <c r="A211" s="104"/>
      <c r="B211" s="104"/>
      <c r="C211" s="104"/>
      <c r="D211" s="47" t="s">
        <v>208</v>
      </c>
      <c r="E211" s="47" t="s">
        <v>172</v>
      </c>
      <c r="F211" s="48">
        <v>3</v>
      </c>
      <c r="G211" s="104"/>
      <c r="H211" s="34">
        <v>60</v>
      </c>
      <c r="I211" s="104"/>
    </row>
    <row r="212" spans="1:9" s="25" customFormat="1" x14ac:dyDescent="0.2">
      <c r="A212" s="104"/>
      <c r="B212" s="104"/>
      <c r="C212" s="104"/>
      <c r="D212" s="47" t="s">
        <v>210</v>
      </c>
      <c r="E212" s="47" t="s">
        <v>211</v>
      </c>
      <c r="F212" s="48">
        <v>4</v>
      </c>
      <c r="G212" s="104"/>
      <c r="H212" s="34">
        <v>60</v>
      </c>
      <c r="I212" s="104"/>
    </row>
    <row r="213" spans="1:9" s="25" customFormat="1" x14ac:dyDescent="0.2">
      <c r="A213" s="104"/>
      <c r="B213" s="104"/>
      <c r="C213" s="104"/>
      <c r="D213" s="47" t="s">
        <v>212</v>
      </c>
      <c r="E213" s="47" t="s">
        <v>181</v>
      </c>
      <c r="F213" s="48">
        <v>4</v>
      </c>
      <c r="G213" s="104"/>
      <c r="H213" s="34">
        <v>60</v>
      </c>
      <c r="I213" s="104"/>
    </row>
    <row r="214" spans="1:9" s="25" customFormat="1" x14ac:dyDescent="0.2">
      <c r="A214" s="104" t="s">
        <v>89</v>
      </c>
      <c r="B214" s="104" t="s">
        <v>70</v>
      </c>
      <c r="C214" s="104">
        <v>40</v>
      </c>
      <c r="D214" s="34" t="s">
        <v>106</v>
      </c>
      <c r="E214" s="34" t="s">
        <v>147</v>
      </c>
      <c r="F214" s="34">
        <v>4</v>
      </c>
      <c r="G214" s="104">
        <f>SUM(F214:F220)</f>
        <v>24</v>
      </c>
      <c r="H214" s="34">
        <v>60</v>
      </c>
      <c r="I214" s="104">
        <f>SUM(H214:H220)</f>
        <v>420</v>
      </c>
    </row>
    <row r="215" spans="1:9" s="25" customFormat="1" x14ac:dyDescent="0.2">
      <c r="A215" s="104"/>
      <c r="B215" s="104"/>
      <c r="C215" s="104"/>
      <c r="D215" s="34" t="s">
        <v>82</v>
      </c>
      <c r="E215" s="34" t="s">
        <v>147</v>
      </c>
      <c r="F215" s="34">
        <v>4</v>
      </c>
      <c r="G215" s="104"/>
      <c r="H215" s="34">
        <v>60</v>
      </c>
      <c r="I215" s="104"/>
    </row>
    <row r="216" spans="1:9" s="25" customFormat="1" x14ac:dyDescent="0.2">
      <c r="A216" s="104"/>
      <c r="B216" s="104"/>
      <c r="C216" s="104"/>
      <c r="D216" s="34" t="s">
        <v>97</v>
      </c>
      <c r="E216" s="34" t="s">
        <v>147</v>
      </c>
      <c r="F216" s="34">
        <v>4</v>
      </c>
      <c r="G216" s="104"/>
      <c r="H216" s="34">
        <v>60</v>
      </c>
      <c r="I216" s="104"/>
    </row>
    <row r="217" spans="1:9" s="25" customFormat="1" x14ac:dyDescent="0.2">
      <c r="A217" s="104"/>
      <c r="B217" s="104"/>
      <c r="C217" s="104"/>
      <c r="D217" s="47" t="s">
        <v>220</v>
      </c>
      <c r="E217" s="47" t="s">
        <v>172</v>
      </c>
      <c r="F217" s="48">
        <v>2</v>
      </c>
      <c r="G217" s="104"/>
      <c r="H217" s="34">
        <v>60</v>
      </c>
      <c r="I217" s="104"/>
    </row>
    <row r="218" spans="1:9" s="25" customFormat="1" x14ac:dyDescent="0.2">
      <c r="A218" s="104"/>
      <c r="B218" s="104"/>
      <c r="C218" s="104"/>
      <c r="D218" s="47" t="s">
        <v>221</v>
      </c>
      <c r="E218" s="47" t="s">
        <v>175</v>
      </c>
      <c r="F218" s="48">
        <v>4</v>
      </c>
      <c r="G218" s="104"/>
      <c r="H218" s="34">
        <v>60</v>
      </c>
      <c r="I218" s="104"/>
    </row>
    <row r="219" spans="1:9" s="25" customFormat="1" x14ac:dyDescent="0.2">
      <c r="A219" s="104"/>
      <c r="B219" s="104"/>
      <c r="C219" s="104"/>
      <c r="D219" s="47" t="s">
        <v>222</v>
      </c>
      <c r="E219" s="47" t="s">
        <v>223</v>
      </c>
      <c r="F219" s="48">
        <v>2</v>
      </c>
      <c r="G219" s="104"/>
      <c r="H219" s="34">
        <v>60</v>
      </c>
      <c r="I219" s="104"/>
    </row>
    <row r="220" spans="1:9" s="25" customFormat="1" x14ac:dyDescent="0.2">
      <c r="A220" s="104"/>
      <c r="B220" s="104"/>
      <c r="C220" s="104"/>
      <c r="D220" s="47" t="s">
        <v>224</v>
      </c>
      <c r="E220" s="47" t="s">
        <v>223</v>
      </c>
      <c r="F220" s="48">
        <v>4</v>
      </c>
      <c r="G220" s="104"/>
      <c r="H220" s="34">
        <v>60</v>
      </c>
      <c r="I220" s="104"/>
    </row>
    <row r="221" spans="1:9" s="25" customFormat="1" x14ac:dyDescent="0.2">
      <c r="A221" s="104" t="s">
        <v>63</v>
      </c>
      <c r="B221" s="104" t="s">
        <v>66</v>
      </c>
      <c r="C221" s="104">
        <v>40</v>
      </c>
      <c r="D221" s="34" t="s">
        <v>119</v>
      </c>
      <c r="E221" s="34" t="s">
        <v>147</v>
      </c>
      <c r="F221" s="34">
        <v>4</v>
      </c>
      <c r="G221" s="122">
        <f>SUM(F221:F227)</f>
        <v>26</v>
      </c>
      <c r="H221" s="34">
        <v>60</v>
      </c>
      <c r="I221" s="104">
        <f>SUM(H221:H227)</f>
        <v>420</v>
      </c>
    </row>
    <row r="222" spans="1:9" s="25" customFormat="1" x14ac:dyDescent="0.2">
      <c r="A222" s="104"/>
      <c r="B222" s="104"/>
      <c r="C222" s="104"/>
      <c r="D222" s="47" t="s">
        <v>195</v>
      </c>
      <c r="E222" s="47" t="s">
        <v>196</v>
      </c>
      <c r="F222" s="48">
        <v>2</v>
      </c>
      <c r="G222" s="122"/>
      <c r="H222" s="34">
        <v>60</v>
      </c>
      <c r="I222" s="104"/>
    </row>
    <row r="223" spans="1:9" s="25" customFormat="1" x14ac:dyDescent="0.2">
      <c r="A223" s="104"/>
      <c r="B223" s="104"/>
      <c r="C223" s="104"/>
      <c r="D223" s="47" t="s">
        <v>197</v>
      </c>
      <c r="E223" s="47" t="s">
        <v>179</v>
      </c>
      <c r="F223" s="48">
        <v>4</v>
      </c>
      <c r="G223" s="122"/>
      <c r="H223" s="34">
        <v>60</v>
      </c>
      <c r="I223" s="104"/>
    </row>
    <row r="224" spans="1:9" s="25" customFormat="1" x14ac:dyDescent="0.2">
      <c r="A224" s="104"/>
      <c r="B224" s="104"/>
      <c r="C224" s="104"/>
      <c r="D224" s="47" t="s">
        <v>198</v>
      </c>
      <c r="E224" s="47" t="s">
        <v>181</v>
      </c>
      <c r="F224" s="48">
        <v>4</v>
      </c>
      <c r="G224" s="122"/>
      <c r="H224" s="34">
        <v>60</v>
      </c>
      <c r="I224" s="104"/>
    </row>
    <row r="225" spans="1:9" s="25" customFormat="1" x14ac:dyDescent="0.2">
      <c r="A225" s="104"/>
      <c r="B225" s="104"/>
      <c r="C225" s="104"/>
      <c r="D225" s="47" t="s">
        <v>199</v>
      </c>
      <c r="E225" s="47" t="s">
        <v>181</v>
      </c>
      <c r="F225" s="48">
        <v>4</v>
      </c>
      <c r="G225" s="122"/>
      <c r="H225" s="34">
        <v>60</v>
      </c>
      <c r="I225" s="104"/>
    </row>
    <row r="226" spans="1:9" s="25" customFormat="1" x14ac:dyDescent="0.2">
      <c r="A226" s="104"/>
      <c r="B226" s="104"/>
      <c r="C226" s="104"/>
      <c r="D226" s="47" t="s">
        <v>200</v>
      </c>
      <c r="E226" s="47" t="s">
        <v>181</v>
      </c>
      <c r="F226" s="48">
        <v>4</v>
      </c>
      <c r="G226" s="122"/>
      <c r="H226" s="34">
        <v>60</v>
      </c>
      <c r="I226" s="104"/>
    </row>
    <row r="227" spans="1:9" s="25" customFormat="1" x14ac:dyDescent="0.2">
      <c r="A227" s="104"/>
      <c r="B227" s="104"/>
      <c r="C227" s="104"/>
      <c r="D227" s="47" t="s">
        <v>197</v>
      </c>
      <c r="E227" s="47" t="s">
        <v>181</v>
      </c>
      <c r="F227" s="48">
        <v>4</v>
      </c>
      <c r="G227" s="122"/>
      <c r="H227" s="34">
        <v>60</v>
      </c>
      <c r="I227" s="104"/>
    </row>
    <row r="228" spans="1:9" s="25" customFormat="1" x14ac:dyDescent="0.2">
      <c r="A228" s="104" t="s">
        <v>77</v>
      </c>
      <c r="B228" s="104" t="s">
        <v>161</v>
      </c>
      <c r="C228" s="104">
        <v>40</v>
      </c>
      <c r="D228" s="34" t="s">
        <v>162</v>
      </c>
      <c r="E228" s="34" t="s">
        <v>129</v>
      </c>
      <c r="F228" s="34">
        <v>4</v>
      </c>
      <c r="G228" s="104">
        <f>SUM(F228:F236)</f>
        <v>23</v>
      </c>
      <c r="H228" s="34">
        <v>60</v>
      </c>
      <c r="I228" s="104">
        <f>SUM(H228:H236)</f>
        <v>375</v>
      </c>
    </row>
    <row r="229" spans="1:9" s="25" customFormat="1" x14ac:dyDescent="0.2">
      <c r="A229" s="104"/>
      <c r="B229" s="104"/>
      <c r="C229" s="104"/>
      <c r="D229" s="34" t="s">
        <v>107</v>
      </c>
      <c r="E229" s="34" t="s">
        <v>147</v>
      </c>
      <c r="F229" s="34">
        <v>2</v>
      </c>
      <c r="G229" s="104"/>
      <c r="H229" s="34">
        <v>30</v>
      </c>
      <c r="I229" s="104"/>
    </row>
    <row r="230" spans="1:9" s="25" customFormat="1" x14ac:dyDescent="0.2">
      <c r="A230" s="104"/>
      <c r="B230" s="104"/>
      <c r="C230" s="104"/>
      <c r="D230" s="34" t="s">
        <v>128</v>
      </c>
      <c r="E230" s="34" t="s">
        <v>129</v>
      </c>
      <c r="F230" s="34">
        <v>4</v>
      </c>
      <c r="G230" s="104"/>
      <c r="H230" s="34">
        <v>60</v>
      </c>
      <c r="I230" s="104"/>
    </row>
    <row r="231" spans="1:9" s="25" customFormat="1" x14ac:dyDescent="0.2">
      <c r="A231" s="104"/>
      <c r="B231" s="104"/>
      <c r="C231" s="104"/>
      <c r="D231" s="47" t="s">
        <v>71</v>
      </c>
      <c r="E231" s="47" t="s">
        <v>185</v>
      </c>
      <c r="F231" s="48">
        <v>2</v>
      </c>
      <c r="G231" s="104"/>
      <c r="H231" s="34">
        <v>60</v>
      </c>
      <c r="I231" s="104"/>
    </row>
    <row r="232" spans="1:9" s="25" customFormat="1" x14ac:dyDescent="0.2">
      <c r="A232" s="104"/>
      <c r="B232" s="104"/>
      <c r="C232" s="104"/>
      <c r="D232" s="47" t="s">
        <v>188</v>
      </c>
      <c r="E232" s="47" t="s">
        <v>181</v>
      </c>
      <c r="F232" s="48">
        <v>3</v>
      </c>
      <c r="G232" s="104"/>
      <c r="H232" s="34">
        <v>45</v>
      </c>
      <c r="I232" s="104"/>
    </row>
    <row r="233" spans="1:9" s="25" customFormat="1" x14ac:dyDescent="0.2">
      <c r="A233" s="104"/>
      <c r="B233" s="104"/>
      <c r="C233" s="104"/>
      <c r="D233" s="47" t="s">
        <v>189</v>
      </c>
      <c r="E233" s="47" t="s">
        <v>176</v>
      </c>
      <c r="F233" s="48">
        <v>4</v>
      </c>
      <c r="G233" s="104"/>
      <c r="H233" s="34">
        <v>60</v>
      </c>
      <c r="I233" s="104"/>
    </row>
    <row r="234" spans="1:9" s="25" customFormat="1" x14ac:dyDescent="0.2">
      <c r="A234" s="104"/>
      <c r="B234" s="104"/>
      <c r="C234" s="104"/>
      <c r="D234" s="47" t="s">
        <v>190</v>
      </c>
      <c r="E234" s="47" t="s">
        <v>191</v>
      </c>
      <c r="F234" s="48">
        <v>4</v>
      </c>
      <c r="G234" s="104"/>
      <c r="H234" s="34">
        <v>60</v>
      </c>
      <c r="I234" s="104"/>
    </row>
    <row r="235" spans="1:9" s="25" customFormat="1" x14ac:dyDescent="0.2">
      <c r="A235" s="104"/>
      <c r="B235" s="104"/>
      <c r="C235" s="104"/>
      <c r="D235" s="34"/>
      <c r="E235" s="34"/>
      <c r="F235" s="34"/>
      <c r="G235" s="104"/>
      <c r="H235" s="34"/>
      <c r="I235" s="104"/>
    </row>
    <row r="236" spans="1:9" s="25" customFormat="1" x14ac:dyDescent="0.2">
      <c r="A236" s="104"/>
      <c r="B236" s="104"/>
      <c r="C236" s="104"/>
      <c r="D236" s="34"/>
      <c r="E236" s="34"/>
      <c r="F236" s="34"/>
      <c r="G236" s="104"/>
      <c r="H236" s="34"/>
      <c r="I236" s="104"/>
    </row>
    <row r="237" spans="1:9" s="25" customFormat="1" x14ac:dyDescent="0.2">
      <c r="A237" s="104" t="s">
        <v>163</v>
      </c>
      <c r="B237" s="104" t="s">
        <v>164</v>
      </c>
      <c r="C237" s="104">
        <v>40</v>
      </c>
      <c r="D237" s="34" t="s">
        <v>96</v>
      </c>
      <c r="E237" s="34" t="s">
        <v>147</v>
      </c>
      <c r="F237" s="34">
        <v>4</v>
      </c>
      <c r="G237" s="104">
        <f>SUM(F237:F243)</f>
        <v>24</v>
      </c>
      <c r="H237" s="34">
        <v>60</v>
      </c>
      <c r="I237" s="104">
        <f>SUM(H237:H243)</f>
        <v>420</v>
      </c>
    </row>
    <row r="238" spans="1:9" s="25" customFormat="1" x14ac:dyDescent="0.2">
      <c r="A238" s="104"/>
      <c r="B238" s="104"/>
      <c r="C238" s="104"/>
      <c r="D238" s="34" t="s">
        <v>88</v>
      </c>
      <c r="E238" s="34" t="s">
        <v>129</v>
      </c>
      <c r="F238" s="34">
        <v>4</v>
      </c>
      <c r="G238" s="104"/>
      <c r="H238" s="34">
        <v>60</v>
      </c>
      <c r="I238" s="104"/>
    </row>
    <row r="239" spans="1:9" s="25" customFormat="1" x14ac:dyDescent="0.2">
      <c r="A239" s="104"/>
      <c r="B239" s="104"/>
      <c r="C239" s="104"/>
      <c r="D239" s="47" t="s">
        <v>215</v>
      </c>
      <c r="E239" s="47" t="s">
        <v>181</v>
      </c>
      <c r="F239" s="48">
        <v>4</v>
      </c>
      <c r="G239" s="104"/>
      <c r="H239" s="34">
        <v>60</v>
      </c>
      <c r="I239" s="104"/>
    </row>
    <row r="240" spans="1:9" s="25" customFormat="1" x14ac:dyDescent="0.2">
      <c r="A240" s="104"/>
      <c r="B240" s="104"/>
      <c r="C240" s="104"/>
      <c r="D240" s="47" t="s">
        <v>216</v>
      </c>
      <c r="E240" s="47" t="s">
        <v>179</v>
      </c>
      <c r="F240" s="48">
        <v>4</v>
      </c>
      <c r="G240" s="104"/>
      <c r="H240" s="34">
        <v>60</v>
      </c>
      <c r="I240" s="104"/>
    </row>
    <row r="241" spans="1:9" s="25" customFormat="1" x14ac:dyDescent="0.2">
      <c r="A241" s="104"/>
      <c r="B241" s="104"/>
      <c r="C241" s="104"/>
      <c r="D241" s="47" t="s">
        <v>217</v>
      </c>
      <c r="E241" s="47" t="s">
        <v>196</v>
      </c>
      <c r="F241" s="48">
        <v>4</v>
      </c>
      <c r="G241" s="104"/>
      <c r="H241" s="34">
        <v>60</v>
      </c>
      <c r="I241" s="104"/>
    </row>
    <row r="242" spans="1:9" s="25" customFormat="1" x14ac:dyDescent="0.2">
      <c r="A242" s="104"/>
      <c r="B242" s="104"/>
      <c r="C242" s="104"/>
      <c r="D242" s="47" t="s">
        <v>216</v>
      </c>
      <c r="E242" s="47" t="s">
        <v>225</v>
      </c>
      <c r="F242" s="48">
        <v>2</v>
      </c>
      <c r="G242" s="104"/>
      <c r="H242" s="34">
        <v>60</v>
      </c>
      <c r="I242" s="104"/>
    </row>
    <row r="243" spans="1:9" s="25" customFormat="1" x14ac:dyDescent="0.2">
      <c r="A243" s="104"/>
      <c r="B243" s="104"/>
      <c r="C243" s="104"/>
      <c r="D243" s="47" t="s">
        <v>93</v>
      </c>
      <c r="E243" s="47" t="s">
        <v>174</v>
      </c>
      <c r="F243" s="48">
        <v>2</v>
      </c>
      <c r="G243" s="104"/>
      <c r="H243" s="34">
        <v>60</v>
      </c>
      <c r="I243" s="104"/>
    </row>
    <row r="244" spans="1:9" s="25" customFormat="1" x14ac:dyDescent="0.2">
      <c r="A244" s="104" t="s">
        <v>116</v>
      </c>
      <c r="B244" s="104" t="s">
        <v>66</v>
      </c>
      <c r="C244" s="104">
        <v>40</v>
      </c>
      <c r="D244" s="34" t="s">
        <v>165</v>
      </c>
      <c r="E244" s="34" t="s">
        <v>147</v>
      </c>
      <c r="F244" s="34">
        <v>4</v>
      </c>
      <c r="G244" s="122">
        <f>SUM(F244:F250)</f>
        <v>21</v>
      </c>
      <c r="H244" s="34">
        <v>60</v>
      </c>
      <c r="I244" s="104">
        <f>SUM(H244:H250)</f>
        <v>315</v>
      </c>
    </row>
    <row r="245" spans="1:9" s="25" customFormat="1" x14ac:dyDescent="0.2">
      <c r="A245" s="104"/>
      <c r="B245" s="104"/>
      <c r="C245" s="104"/>
      <c r="D245" s="47" t="s">
        <v>204</v>
      </c>
      <c r="E245" s="47" t="s">
        <v>185</v>
      </c>
      <c r="F245" s="48">
        <v>3</v>
      </c>
      <c r="G245" s="122"/>
      <c r="H245" s="34">
        <v>45</v>
      </c>
      <c r="I245" s="104"/>
    </row>
    <row r="246" spans="1:9" s="25" customFormat="1" x14ac:dyDescent="0.2">
      <c r="A246" s="104"/>
      <c r="B246" s="104"/>
      <c r="C246" s="104"/>
      <c r="D246" s="47" t="s">
        <v>205</v>
      </c>
      <c r="E246" s="47" t="s">
        <v>181</v>
      </c>
      <c r="F246" s="48">
        <v>3</v>
      </c>
      <c r="G246" s="122"/>
      <c r="H246" s="34">
        <v>45</v>
      </c>
      <c r="I246" s="104"/>
    </row>
    <row r="247" spans="1:9" s="25" customFormat="1" x14ac:dyDescent="0.2">
      <c r="A247" s="104"/>
      <c r="B247" s="104"/>
      <c r="C247" s="104"/>
      <c r="D247" s="47" t="s">
        <v>182</v>
      </c>
      <c r="E247" s="47" t="s">
        <v>181</v>
      </c>
      <c r="F247" s="48">
        <v>4</v>
      </c>
      <c r="G247" s="122"/>
      <c r="H247" s="34">
        <v>60</v>
      </c>
      <c r="I247" s="104"/>
    </row>
    <row r="248" spans="1:9" s="25" customFormat="1" x14ac:dyDescent="0.2">
      <c r="A248" s="104"/>
      <c r="B248" s="104"/>
      <c r="C248" s="104"/>
      <c r="D248" s="47" t="s">
        <v>206</v>
      </c>
      <c r="E248" s="47" t="s">
        <v>181</v>
      </c>
      <c r="F248" s="48">
        <v>3</v>
      </c>
      <c r="G248" s="122"/>
      <c r="H248" s="34">
        <v>45</v>
      </c>
      <c r="I248" s="104"/>
    </row>
    <row r="249" spans="1:9" s="25" customFormat="1" x14ac:dyDescent="0.2">
      <c r="A249" s="104"/>
      <c r="B249" s="104"/>
      <c r="C249" s="104"/>
      <c r="D249" s="47" t="s">
        <v>207</v>
      </c>
      <c r="E249" s="47" t="s">
        <v>181</v>
      </c>
      <c r="F249" s="48">
        <v>4</v>
      </c>
      <c r="G249" s="122"/>
      <c r="H249" s="34">
        <v>60</v>
      </c>
      <c r="I249" s="104"/>
    </row>
    <row r="250" spans="1:9" s="25" customFormat="1" x14ac:dyDescent="0.2">
      <c r="A250" s="104"/>
      <c r="B250" s="104"/>
      <c r="C250" s="104"/>
      <c r="D250" s="34"/>
      <c r="E250" s="34"/>
      <c r="F250" s="34"/>
      <c r="G250" s="122"/>
      <c r="H250" s="34"/>
      <c r="I250" s="104"/>
    </row>
    <row r="253" spans="1:9" s="25" customFormat="1" ht="32.25" customHeight="1" x14ac:dyDescent="0.2">
      <c r="A253" s="106" t="s">
        <v>44</v>
      </c>
      <c r="B253" s="106"/>
      <c r="C253" s="106"/>
      <c r="D253" s="106"/>
      <c r="E253" s="106"/>
      <c r="F253" s="106"/>
      <c r="G253" s="106"/>
      <c r="H253" s="106"/>
      <c r="I253" s="106"/>
    </row>
    <row r="254" spans="1:9" s="25" customFormat="1" x14ac:dyDescent="0.2"/>
    <row r="255" spans="1:9" s="25" customFormat="1" ht="46.5" x14ac:dyDescent="0.2">
      <c r="A255" s="35" t="s">
        <v>38</v>
      </c>
      <c r="B255" s="35" t="s">
        <v>31</v>
      </c>
      <c r="C255" s="35" t="s">
        <v>37</v>
      </c>
      <c r="D255" s="35" t="s">
        <v>39</v>
      </c>
      <c r="E255" s="35" t="s">
        <v>32</v>
      </c>
      <c r="F255" s="35" t="s">
        <v>33</v>
      </c>
      <c r="G255" s="35" t="s">
        <v>34</v>
      </c>
      <c r="H255" s="35" t="s">
        <v>35</v>
      </c>
      <c r="I255" s="35" t="s">
        <v>36</v>
      </c>
    </row>
    <row r="256" spans="1:9" s="25" customFormat="1" x14ac:dyDescent="0.2">
      <c r="A256" s="104" t="s">
        <v>78</v>
      </c>
      <c r="B256" s="104" t="s">
        <v>167</v>
      </c>
      <c r="C256" s="104">
        <v>40</v>
      </c>
      <c r="D256" s="34" t="s">
        <v>168</v>
      </c>
      <c r="E256" s="34" t="s">
        <v>129</v>
      </c>
      <c r="F256" s="34">
        <v>4</v>
      </c>
      <c r="G256" s="104">
        <f>SUM(F256:F262)</f>
        <v>4</v>
      </c>
      <c r="H256" s="34">
        <v>60</v>
      </c>
      <c r="I256" s="104">
        <f>SUM(H256:H262)</f>
        <v>60</v>
      </c>
    </row>
    <row r="257" spans="1:9" s="25" customFormat="1" x14ac:dyDescent="0.2">
      <c r="A257" s="104"/>
      <c r="B257" s="104"/>
      <c r="C257" s="104"/>
      <c r="D257" s="34"/>
      <c r="E257" s="34"/>
      <c r="F257" s="34"/>
      <c r="G257" s="104"/>
      <c r="H257" s="34"/>
      <c r="I257" s="104"/>
    </row>
    <row r="258" spans="1:9" s="25" customFormat="1" x14ac:dyDescent="0.2">
      <c r="A258" s="104"/>
      <c r="B258" s="104"/>
      <c r="C258" s="104"/>
      <c r="D258" s="34"/>
      <c r="E258" s="34"/>
      <c r="F258" s="34"/>
      <c r="G258" s="104"/>
      <c r="H258" s="34"/>
      <c r="I258" s="104"/>
    </row>
    <row r="259" spans="1:9" s="25" customFormat="1" x14ac:dyDescent="0.2">
      <c r="A259" s="104"/>
      <c r="B259" s="104"/>
      <c r="C259" s="104"/>
      <c r="D259" s="34"/>
      <c r="E259" s="34"/>
      <c r="F259" s="34"/>
      <c r="G259" s="104"/>
      <c r="H259" s="34"/>
      <c r="I259" s="104"/>
    </row>
    <row r="260" spans="1:9" s="25" customFormat="1" x14ac:dyDescent="0.2">
      <c r="A260" s="104"/>
      <c r="B260" s="104"/>
      <c r="C260" s="104"/>
      <c r="D260" s="34"/>
      <c r="E260" s="34"/>
      <c r="F260" s="34"/>
      <c r="G260" s="104"/>
      <c r="H260" s="34"/>
      <c r="I260" s="104"/>
    </row>
    <row r="261" spans="1:9" s="25" customFormat="1" x14ac:dyDescent="0.2">
      <c r="A261" s="104"/>
      <c r="B261" s="104"/>
      <c r="C261" s="104"/>
      <c r="D261" s="34"/>
      <c r="E261" s="34"/>
      <c r="F261" s="34"/>
      <c r="G261" s="104"/>
      <c r="H261" s="34"/>
      <c r="I261" s="104"/>
    </row>
    <row r="262" spans="1:9" s="25" customFormat="1" x14ac:dyDescent="0.2">
      <c r="A262" s="104"/>
      <c r="B262" s="104"/>
      <c r="C262" s="104"/>
      <c r="D262" s="34"/>
      <c r="E262" s="34"/>
      <c r="F262" s="34"/>
      <c r="G262" s="104"/>
      <c r="H262" s="34"/>
      <c r="I262" s="104"/>
    </row>
    <row r="263" spans="1:9" s="25" customFormat="1" x14ac:dyDescent="0.2">
      <c r="A263" s="104" t="s">
        <v>116</v>
      </c>
      <c r="B263" s="104" t="s">
        <v>64</v>
      </c>
      <c r="C263" s="104">
        <v>40</v>
      </c>
      <c r="D263" s="34" t="s">
        <v>121</v>
      </c>
      <c r="E263" s="34" t="s">
        <v>129</v>
      </c>
      <c r="F263" s="34">
        <v>4</v>
      </c>
      <c r="G263" s="104">
        <f>SUM(F263:F269)</f>
        <v>21</v>
      </c>
      <c r="H263" s="34">
        <v>60</v>
      </c>
      <c r="I263" s="104">
        <f>SUM(H263:H269)</f>
        <v>360</v>
      </c>
    </row>
    <row r="264" spans="1:9" s="25" customFormat="1" x14ac:dyDescent="0.2">
      <c r="A264" s="104"/>
      <c r="B264" s="104"/>
      <c r="C264" s="104"/>
      <c r="D264" s="47" t="s">
        <v>204</v>
      </c>
      <c r="E264" s="47" t="s">
        <v>185</v>
      </c>
      <c r="F264" s="48">
        <v>3</v>
      </c>
      <c r="G264" s="104"/>
      <c r="H264" s="34">
        <v>60</v>
      </c>
      <c r="I264" s="104"/>
    </row>
    <row r="265" spans="1:9" s="25" customFormat="1" x14ac:dyDescent="0.2">
      <c r="A265" s="104"/>
      <c r="B265" s="104"/>
      <c r="C265" s="104"/>
      <c r="D265" s="47" t="s">
        <v>205</v>
      </c>
      <c r="E265" s="47" t="s">
        <v>181</v>
      </c>
      <c r="F265" s="48">
        <v>3</v>
      </c>
      <c r="G265" s="104"/>
      <c r="H265" s="34">
        <v>60</v>
      </c>
      <c r="I265" s="104"/>
    </row>
    <row r="266" spans="1:9" s="25" customFormat="1" x14ac:dyDescent="0.2">
      <c r="A266" s="104"/>
      <c r="B266" s="104"/>
      <c r="C266" s="104"/>
      <c r="D266" s="47" t="s">
        <v>182</v>
      </c>
      <c r="E266" s="47" t="s">
        <v>181</v>
      </c>
      <c r="F266" s="48">
        <v>4</v>
      </c>
      <c r="G266" s="104"/>
      <c r="H266" s="34">
        <v>60</v>
      </c>
      <c r="I266" s="104"/>
    </row>
    <row r="267" spans="1:9" s="25" customFormat="1" x14ac:dyDescent="0.2">
      <c r="A267" s="104"/>
      <c r="B267" s="104"/>
      <c r="C267" s="104"/>
      <c r="D267" s="47" t="s">
        <v>206</v>
      </c>
      <c r="E267" s="47" t="s">
        <v>181</v>
      </c>
      <c r="F267" s="48">
        <v>3</v>
      </c>
      <c r="G267" s="104"/>
      <c r="H267" s="34">
        <v>60</v>
      </c>
      <c r="I267" s="104"/>
    </row>
    <row r="268" spans="1:9" s="25" customFormat="1" x14ac:dyDescent="0.2">
      <c r="A268" s="104"/>
      <c r="B268" s="104"/>
      <c r="C268" s="104"/>
      <c r="D268" s="47" t="s">
        <v>207</v>
      </c>
      <c r="E268" s="47" t="s">
        <v>181</v>
      </c>
      <c r="F268" s="48">
        <v>4</v>
      </c>
      <c r="G268" s="104"/>
      <c r="H268" s="34">
        <v>60</v>
      </c>
      <c r="I268" s="104"/>
    </row>
    <row r="269" spans="1:9" s="25" customFormat="1" x14ac:dyDescent="0.2">
      <c r="A269" s="104"/>
      <c r="B269" s="104"/>
      <c r="C269" s="104"/>
      <c r="D269" s="34"/>
      <c r="E269" s="34"/>
      <c r="F269" s="34"/>
      <c r="G269" s="104"/>
      <c r="H269" s="34"/>
      <c r="I269" s="104"/>
    </row>
    <row r="270" spans="1:9" s="25" customFormat="1" x14ac:dyDescent="0.2">
      <c r="A270" s="104" t="s">
        <v>100</v>
      </c>
      <c r="B270" s="104" t="s">
        <v>143</v>
      </c>
      <c r="C270" s="104">
        <v>40</v>
      </c>
      <c r="D270" s="34" t="s">
        <v>169</v>
      </c>
      <c r="E270" s="34" t="s">
        <v>129</v>
      </c>
      <c r="F270" s="34">
        <v>4</v>
      </c>
      <c r="G270" s="104">
        <f>SUM(F270:F279)</f>
        <v>28</v>
      </c>
      <c r="H270" s="34">
        <v>60</v>
      </c>
      <c r="I270" s="104">
        <f>SUM(H270:H279)</f>
        <v>450</v>
      </c>
    </row>
    <row r="271" spans="1:9" s="25" customFormat="1" x14ac:dyDescent="0.2">
      <c r="A271" s="104"/>
      <c r="B271" s="104"/>
      <c r="C271" s="104"/>
      <c r="D271" s="34" t="s">
        <v>96</v>
      </c>
      <c r="E271" s="34" t="s">
        <v>147</v>
      </c>
      <c r="F271" s="34">
        <v>4</v>
      </c>
      <c r="G271" s="104"/>
      <c r="H271" s="34">
        <v>60</v>
      </c>
      <c r="I271" s="104"/>
    </row>
    <row r="272" spans="1:9" s="25" customFormat="1" x14ac:dyDescent="0.2">
      <c r="A272" s="104"/>
      <c r="B272" s="104"/>
      <c r="C272" s="104"/>
      <c r="D272" s="34" t="s">
        <v>88</v>
      </c>
      <c r="E272" s="34" t="s">
        <v>129</v>
      </c>
      <c r="F272" s="34">
        <v>4</v>
      </c>
      <c r="G272" s="104"/>
      <c r="H272" s="34">
        <v>60</v>
      </c>
      <c r="I272" s="104"/>
    </row>
    <row r="273" spans="1:9" s="25" customFormat="1" x14ac:dyDescent="0.2">
      <c r="A273" s="104"/>
      <c r="B273" s="104"/>
      <c r="C273" s="104"/>
      <c r="D273" s="47" t="s">
        <v>215</v>
      </c>
      <c r="E273" s="47" t="s">
        <v>181</v>
      </c>
      <c r="F273" s="48">
        <v>4</v>
      </c>
      <c r="G273" s="104"/>
      <c r="H273" s="34">
        <v>60</v>
      </c>
      <c r="I273" s="104"/>
    </row>
    <row r="274" spans="1:9" s="25" customFormat="1" x14ac:dyDescent="0.2">
      <c r="A274" s="104"/>
      <c r="B274" s="104"/>
      <c r="C274" s="104"/>
      <c r="D274" s="47" t="s">
        <v>216</v>
      </c>
      <c r="E274" s="47" t="s">
        <v>179</v>
      </c>
      <c r="F274" s="48">
        <v>4</v>
      </c>
      <c r="G274" s="104"/>
      <c r="H274" s="34">
        <v>60</v>
      </c>
      <c r="I274" s="104"/>
    </row>
    <row r="275" spans="1:9" s="25" customFormat="1" x14ac:dyDescent="0.2">
      <c r="A275" s="104"/>
      <c r="B275" s="104"/>
      <c r="C275" s="104"/>
      <c r="D275" s="47" t="s">
        <v>217</v>
      </c>
      <c r="E275" s="47" t="s">
        <v>196</v>
      </c>
      <c r="F275" s="48">
        <v>4</v>
      </c>
      <c r="G275" s="104"/>
      <c r="H275" s="34">
        <v>60</v>
      </c>
      <c r="I275" s="104"/>
    </row>
    <row r="276" spans="1:9" s="25" customFormat="1" x14ac:dyDescent="0.2">
      <c r="A276" s="104"/>
      <c r="B276" s="104"/>
      <c r="C276" s="104"/>
      <c r="D276" s="47" t="s">
        <v>216</v>
      </c>
      <c r="E276" s="47" t="s">
        <v>225</v>
      </c>
      <c r="F276" s="48">
        <v>2</v>
      </c>
      <c r="G276" s="104"/>
      <c r="H276" s="34">
        <v>60</v>
      </c>
      <c r="I276" s="104"/>
    </row>
    <row r="277" spans="1:9" s="25" customFormat="1" x14ac:dyDescent="0.2">
      <c r="A277" s="104"/>
      <c r="B277" s="104"/>
      <c r="C277" s="104"/>
      <c r="D277" s="47" t="s">
        <v>93</v>
      </c>
      <c r="E277" s="47" t="s">
        <v>174</v>
      </c>
      <c r="F277" s="48">
        <v>2</v>
      </c>
      <c r="G277" s="104"/>
      <c r="H277" s="34">
        <v>30</v>
      </c>
      <c r="I277" s="104"/>
    </row>
    <row r="278" spans="1:9" s="25" customFormat="1" x14ac:dyDescent="0.2">
      <c r="A278" s="104"/>
      <c r="B278" s="104"/>
      <c r="C278" s="104"/>
      <c r="D278" s="34"/>
      <c r="E278" s="34"/>
      <c r="F278" s="34"/>
      <c r="G278" s="104"/>
      <c r="H278" s="34"/>
      <c r="I278" s="104"/>
    </row>
    <row r="279" spans="1:9" s="25" customFormat="1" x14ac:dyDescent="0.2">
      <c r="A279" s="104"/>
      <c r="B279" s="104"/>
      <c r="C279" s="104"/>
      <c r="D279" s="34"/>
      <c r="E279" s="34"/>
      <c r="F279" s="34"/>
      <c r="G279" s="104"/>
      <c r="H279" s="34"/>
      <c r="I279" s="104"/>
    </row>
    <row r="280" spans="1:9" s="25" customFormat="1" x14ac:dyDescent="0.2">
      <c r="A280" s="104" t="s">
        <v>63</v>
      </c>
      <c r="B280" s="104" t="s">
        <v>64</v>
      </c>
      <c r="C280" s="104">
        <v>40</v>
      </c>
      <c r="D280" s="34" t="s">
        <v>170</v>
      </c>
      <c r="E280" s="34" t="s">
        <v>129</v>
      </c>
      <c r="F280" s="34">
        <v>4</v>
      </c>
      <c r="G280" s="104">
        <f>SUM(F280:F288)</f>
        <v>30</v>
      </c>
      <c r="H280" s="34">
        <v>60</v>
      </c>
      <c r="I280" s="104">
        <f>SUM(H280:H288)</f>
        <v>480</v>
      </c>
    </row>
    <row r="281" spans="1:9" s="25" customFormat="1" x14ac:dyDescent="0.2">
      <c r="A281" s="104"/>
      <c r="B281" s="104"/>
      <c r="C281" s="104"/>
      <c r="D281" s="34" t="s">
        <v>119</v>
      </c>
      <c r="E281" s="34" t="s">
        <v>147</v>
      </c>
      <c r="F281" s="34">
        <v>4</v>
      </c>
      <c r="G281" s="104"/>
      <c r="H281" s="34">
        <v>60</v>
      </c>
      <c r="I281" s="104"/>
    </row>
    <row r="282" spans="1:9" s="25" customFormat="1" x14ac:dyDescent="0.2">
      <c r="A282" s="104"/>
      <c r="B282" s="104"/>
      <c r="C282" s="104"/>
      <c r="D282" s="47" t="s">
        <v>195</v>
      </c>
      <c r="E282" s="47" t="s">
        <v>196</v>
      </c>
      <c r="F282" s="48">
        <v>2</v>
      </c>
      <c r="G282" s="104"/>
      <c r="H282" s="34">
        <v>60</v>
      </c>
      <c r="I282" s="104"/>
    </row>
    <row r="283" spans="1:9" s="25" customFormat="1" x14ac:dyDescent="0.2">
      <c r="A283" s="104"/>
      <c r="B283" s="104"/>
      <c r="C283" s="104"/>
      <c r="D283" s="47" t="s">
        <v>197</v>
      </c>
      <c r="E283" s="47" t="s">
        <v>179</v>
      </c>
      <c r="F283" s="48">
        <v>4</v>
      </c>
      <c r="G283" s="104"/>
      <c r="H283" s="34">
        <v>60</v>
      </c>
      <c r="I283" s="104"/>
    </row>
    <row r="284" spans="1:9" s="25" customFormat="1" x14ac:dyDescent="0.2">
      <c r="A284" s="104"/>
      <c r="B284" s="104"/>
      <c r="C284" s="104"/>
      <c r="D284" s="47" t="s">
        <v>198</v>
      </c>
      <c r="E284" s="47" t="s">
        <v>181</v>
      </c>
      <c r="F284" s="48">
        <v>4</v>
      </c>
      <c r="G284" s="104"/>
      <c r="H284" s="34">
        <v>60</v>
      </c>
      <c r="I284" s="104"/>
    </row>
    <row r="285" spans="1:9" s="25" customFormat="1" x14ac:dyDescent="0.2">
      <c r="A285" s="104"/>
      <c r="B285" s="104"/>
      <c r="C285" s="104"/>
      <c r="D285" s="47" t="s">
        <v>199</v>
      </c>
      <c r="E285" s="47" t="s">
        <v>181</v>
      </c>
      <c r="F285" s="48">
        <v>4</v>
      </c>
      <c r="G285" s="104"/>
      <c r="H285" s="34">
        <v>60</v>
      </c>
      <c r="I285" s="104"/>
    </row>
    <row r="286" spans="1:9" s="25" customFormat="1" x14ac:dyDescent="0.2">
      <c r="A286" s="104"/>
      <c r="B286" s="104"/>
      <c r="C286" s="104"/>
      <c r="D286" s="47" t="s">
        <v>200</v>
      </c>
      <c r="E286" s="47" t="s">
        <v>181</v>
      </c>
      <c r="F286" s="48">
        <v>4</v>
      </c>
      <c r="G286" s="104"/>
      <c r="H286" s="34">
        <v>60</v>
      </c>
      <c r="I286" s="104"/>
    </row>
    <row r="287" spans="1:9" s="25" customFormat="1" x14ac:dyDescent="0.2">
      <c r="A287" s="104"/>
      <c r="B287" s="104"/>
      <c r="C287" s="104"/>
      <c r="D287" s="47" t="s">
        <v>197</v>
      </c>
      <c r="E287" s="47" t="s">
        <v>181</v>
      </c>
      <c r="F287" s="48">
        <v>4</v>
      </c>
      <c r="G287" s="104"/>
      <c r="H287" s="34">
        <v>60</v>
      </c>
      <c r="I287" s="104"/>
    </row>
    <row r="288" spans="1:9" s="25" customFormat="1" x14ac:dyDescent="0.2">
      <c r="A288" s="104"/>
      <c r="B288" s="104"/>
      <c r="C288" s="104"/>
      <c r="D288" s="34"/>
      <c r="E288" s="34"/>
      <c r="F288" s="34"/>
      <c r="G288" s="104"/>
      <c r="H288" s="34"/>
      <c r="I288" s="104"/>
    </row>
    <row r="289" spans="1:9" s="25" customFormat="1" x14ac:dyDescent="0.2">
      <c r="A289" s="104" t="s">
        <v>79</v>
      </c>
      <c r="B289" s="104" t="s">
        <v>64</v>
      </c>
      <c r="C289" s="104">
        <v>40</v>
      </c>
      <c r="D289" s="34" t="s">
        <v>123</v>
      </c>
      <c r="E289" s="34" t="s">
        <v>129</v>
      </c>
      <c r="F289" s="34">
        <v>4</v>
      </c>
      <c r="G289" s="104">
        <f>SUM(F289:F296)</f>
        <v>28</v>
      </c>
      <c r="H289" s="34">
        <v>60</v>
      </c>
      <c r="I289" s="104">
        <f>SUM(H289:H296)</f>
        <v>450</v>
      </c>
    </row>
    <row r="290" spans="1:9" s="25" customFormat="1" x14ac:dyDescent="0.2">
      <c r="A290" s="104"/>
      <c r="B290" s="104"/>
      <c r="C290" s="104"/>
      <c r="D290" s="34" t="s">
        <v>157</v>
      </c>
      <c r="E290" s="34" t="s">
        <v>147</v>
      </c>
      <c r="F290" s="34">
        <v>4</v>
      </c>
      <c r="G290" s="104"/>
      <c r="H290" s="34">
        <v>60</v>
      </c>
      <c r="I290" s="104"/>
    </row>
    <row r="291" spans="1:9" s="25" customFormat="1" x14ac:dyDescent="0.2">
      <c r="A291" s="104"/>
      <c r="B291" s="104"/>
      <c r="C291" s="104"/>
      <c r="D291" s="34" t="s">
        <v>133</v>
      </c>
      <c r="E291" s="34" t="s">
        <v>129</v>
      </c>
      <c r="F291" s="34">
        <v>4</v>
      </c>
      <c r="G291" s="104"/>
      <c r="H291" s="34">
        <v>60</v>
      </c>
      <c r="I291" s="104"/>
    </row>
    <row r="292" spans="1:9" s="25" customFormat="1" x14ac:dyDescent="0.2">
      <c r="A292" s="104"/>
      <c r="B292" s="104"/>
      <c r="C292" s="104"/>
      <c r="D292" s="47" t="s">
        <v>177</v>
      </c>
      <c r="E292" s="47" t="s">
        <v>172</v>
      </c>
      <c r="F292" s="48">
        <v>2</v>
      </c>
      <c r="G292" s="104"/>
      <c r="H292" s="34">
        <v>60</v>
      </c>
      <c r="I292" s="104"/>
    </row>
    <row r="293" spans="1:9" s="25" customFormat="1" x14ac:dyDescent="0.2">
      <c r="A293" s="104"/>
      <c r="B293" s="104"/>
      <c r="C293" s="104"/>
      <c r="D293" s="47" t="s">
        <v>178</v>
      </c>
      <c r="E293" s="47" t="s">
        <v>179</v>
      </c>
      <c r="F293" s="48">
        <v>4</v>
      </c>
      <c r="G293" s="104"/>
      <c r="H293" s="34">
        <v>60</v>
      </c>
      <c r="I293" s="104"/>
    </row>
    <row r="294" spans="1:9" s="25" customFormat="1" x14ac:dyDescent="0.2">
      <c r="A294" s="104"/>
      <c r="B294" s="104"/>
      <c r="C294" s="104"/>
      <c r="D294" s="47" t="s">
        <v>180</v>
      </c>
      <c r="E294" s="47" t="s">
        <v>181</v>
      </c>
      <c r="F294" s="48">
        <v>2</v>
      </c>
      <c r="G294" s="104"/>
      <c r="H294" s="34">
        <v>30</v>
      </c>
      <c r="I294" s="104"/>
    </row>
    <row r="295" spans="1:9" s="25" customFormat="1" x14ac:dyDescent="0.2">
      <c r="A295" s="104"/>
      <c r="B295" s="104"/>
      <c r="C295" s="104"/>
      <c r="D295" s="47" t="s">
        <v>182</v>
      </c>
      <c r="E295" s="47" t="s">
        <v>181</v>
      </c>
      <c r="F295" s="48">
        <v>4</v>
      </c>
      <c r="G295" s="104"/>
      <c r="H295" s="34">
        <v>60</v>
      </c>
      <c r="I295" s="104"/>
    </row>
    <row r="296" spans="1:9" s="25" customFormat="1" x14ac:dyDescent="0.2">
      <c r="A296" s="104"/>
      <c r="B296" s="104"/>
      <c r="C296" s="104"/>
      <c r="D296" s="47" t="s">
        <v>183</v>
      </c>
      <c r="E296" s="47" t="s">
        <v>181</v>
      </c>
      <c r="F296" s="48">
        <v>4</v>
      </c>
      <c r="G296" s="104"/>
      <c r="H296" s="34">
        <v>60</v>
      </c>
      <c r="I296" s="104"/>
    </row>
  </sheetData>
  <mergeCells count="185">
    <mergeCell ref="A289:A296"/>
    <mergeCell ref="B289:B296"/>
    <mergeCell ref="C289:C296"/>
    <mergeCell ref="G289:G296"/>
    <mergeCell ref="I289:I296"/>
    <mergeCell ref="A270:A279"/>
    <mergeCell ref="B270:B279"/>
    <mergeCell ref="C270:C279"/>
    <mergeCell ref="G270:G279"/>
    <mergeCell ref="I270:I279"/>
    <mergeCell ref="A280:A288"/>
    <mergeCell ref="B280:B288"/>
    <mergeCell ref="C280:C288"/>
    <mergeCell ref="G280:G288"/>
    <mergeCell ref="I280:I288"/>
    <mergeCell ref="A253:I253"/>
    <mergeCell ref="A256:A262"/>
    <mergeCell ref="B256:B262"/>
    <mergeCell ref="C256:C262"/>
    <mergeCell ref="G256:G262"/>
    <mergeCell ref="I256:I262"/>
    <mergeCell ref="A263:A269"/>
    <mergeCell ref="B263:B269"/>
    <mergeCell ref="C263:C269"/>
    <mergeCell ref="G263:G269"/>
    <mergeCell ref="I263:I269"/>
    <mergeCell ref="A237:A243"/>
    <mergeCell ref="B237:B243"/>
    <mergeCell ref="C237:C243"/>
    <mergeCell ref="G237:G243"/>
    <mergeCell ref="I237:I243"/>
    <mergeCell ref="A244:A250"/>
    <mergeCell ref="B244:B250"/>
    <mergeCell ref="C244:C250"/>
    <mergeCell ref="G244:G250"/>
    <mergeCell ref="I244:I250"/>
    <mergeCell ref="A221:A227"/>
    <mergeCell ref="B221:B227"/>
    <mergeCell ref="C221:C227"/>
    <mergeCell ref="G221:G227"/>
    <mergeCell ref="I221:I227"/>
    <mergeCell ref="A228:A236"/>
    <mergeCell ref="B228:B236"/>
    <mergeCell ref="C228:C236"/>
    <mergeCell ref="G228:G236"/>
    <mergeCell ref="I228:I236"/>
    <mergeCell ref="A207:A213"/>
    <mergeCell ref="B207:B213"/>
    <mergeCell ref="C207:C213"/>
    <mergeCell ref="G207:G213"/>
    <mergeCell ref="I207:I213"/>
    <mergeCell ref="A214:A220"/>
    <mergeCell ref="B214:B220"/>
    <mergeCell ref="C214:C220"/>
    <mergeCell ref="G214:G220"/>
    <mergeCell ref="I214:I220"/>
    <mergeCell ref="A190:A199"/>
    <mergeCell ref="B190:B199"/>
    <mergeCell ref="C190:C199"/>
    <mergeCell ref="G190:G199"/>
    <mergeCell ref="I190:I199"/>
    <mergeCell ref="A200:A206"/>
    <mergeCell ref="B200:B206"/>
    <mergeCell ref="C200:C206"/>
    <mergeCell ref="G200:G206"/>
    <mergeCell ref="I200:I206"/>
    <mergeCell ref="A175:A183"/>
    <mergeCell ref="B175:B183"/>
    <mergeCell ref="C175:C183"/>
    <mergeCell ref="G175:G183"/>
    <mergeCell ref="I175:I183"/>
    <mergeCell ref="A184:A189"/>
    <mergeCell ref="B184:B189"/>
    <mergeCell ref="C184:C189"/>
    <mergeCell ref="G184:G189"/>
    <mergeCell ref="I184:I189"/>
    <mergeCell ref="A157:A162"/>
    <mergeCell ref="B157:B162"/>
    <mergeCell ref="C157:C162"/>
    <mergeCell ref="G157:G162"/>
    <mergeCell ref="I157:I162"/>
    <mergeCell ref="A165:I165"/>
    <mergeCell ref="A168:A174"/>
    <mergeCell ref="B168:B174"/>
    <mergeCell ref="C168:C174"/>
    <mergeCell ref="G168:G174"/>
    <mergeCell ref="I168:I174"/>
    <mergeCell ref="A144:A149"/>
    <mergeCell ref="B144:B149"/>
    <mergeCell ref="C144:C149"/>
    <mergeCell ref="G144:G149"/>
    <mergeCell ref="I144:I149"/>
    <mergeCell ref="A150:A156"/>
    <mergeCell ref="B150:B156"/>
    <mergeCell ref="C150:C156"/>
    <mergeCell ref="G150:G156"/>
    <mergeCell ref="I150:I156"/>
    <mergeCell ref="A129:A136"/>
    <mergeCell ref="B129:B136"/>
    <mergeCell ref="C129:C136"/>
    <mergeCell ref="G129:G136"/>
    <mergeCell ref="I129:I136"/>
    <mergeCell ref="A137:A143"/>
    <mergeCell ref="B137:B143"/>
    <mergeCell ref="C137:C143"/>
    <mergeCell ref="G137:G143"/>
    <mergeCell ref="I137:I143"/>
    <mergeCell ref="A89:I89"/>
    <mergeCell ref="A92:A98"/>
    <mergeCell ref="B92:B98"/>
    <mergeCell ref="C92:C98"/>
    <mergeCell ref="G92:G98"/>
    <mergeCell ref="I92:I98"/>
    <mergeCell ref="A113:A128"/>
    <mergeCell ref="B113:B128"/>
    <mergeCell ref="C113:C128"/>
    <mergeCell ref="G113:G128"/>
    <mergeCell ref="I113:I128"/>
    <mergeCell ref="A99:A105"/>
    <mergeCell ref="B99:B105"/>
    <mergeCell ref="C99:C105"/>
    <mergeCell ref="G99:G105"/>
    <mergeCell ref="I99:I105"/>
    <mergeCell ref="A106:A112"/>
    <mergeCell ref="B106:B112"/>
    <mergeCell ref="C106:C112"/>
    <mergeCell ref="G106:G112"/>
    <mergeCell ref="I106:I112"/>
    <mergeCell ref="I74:I80"/>
    <mergeCell ref="A81:A87"/>
    <mergeCell ref="B81:B87"/>
    <mergeCell ref="C81:C87"/>
    <mergeCell ref="G81:G87"/>
    <mergeCell ref="I81:I87"/>
    <mergeCell ref="A55:A61"/>
    <mergeCell ref="B55:B61"/>
    <mergeCell ref="C55:C61"/>
    <mergeCell ref="G55:G61"/>
    <mergeCell ref="I55:I61"/>
    <mergeCell ref="A62:A73"/>
    <mergeCell ref="B62:B73"/>
    <mergeCell ref="C62:C73"/>
    <mergeCell ref="G62:G73"/>
    <mergeCell ref="I62:I73"/>
    <mergeCell ref="A74:A80"/>
    <mergeCell ref="B74:B80"/>
    <mergeCell ref="A34:A40"/>
    <mergeCell ref="B34:B40"/>
    <mergeCell ref="C34:C40"/>
    <mergeCell ref="G34:G40"/>
    <mergeCell ref="I34:I40"/>
    <mergeCell ref="A41:A47"/>
    <mergeCell ref="B41:B47"/>
    <mergeCell ref="C41:C47"/>
    <mergeCell ref="G41:G47"/>
    <mergeCell ref="I41:I47"/>
    <mergeCell ref="C74:C80"/>
    <mergeCell ref="A48:A54"/>
    <mergeCell ref="B48:B54"/>
    <mergeCell ref="C48:C54"/>
    <mergeCell ref="G48:G54"/>
    <mergeCell ref="I48:I54"/>
    <mergeCell ref="G74:G80"/>
    <mergeCell ref="A20:A26"/>
    <mergeCell ref="B20:B26"/>
    <mergeCell ref="C20:C26"/>
    <mergeCell ref="G20:G26"/>
    <mergeCell ref="I20:I26"/>
    <mergeCell ref="A27:A33"/>
    <mergeCell ref="B27:B33"/>
    <mergeCell ref="C27:C33"/>
    <mergeCell ref="G27:G33"/>
    <mergeCell ref="I27:I33"/>
    <mergeCell ref="A6:A12"/>
    <mergeCell ref="B6:B12"/>
    <mergeCell ref="C6:C12"/>
    <mergeCell ref="G6:G12"/>
    <mergeCell ref="I6:I12"/>
    <mergeCell ref="A1:I1"/>
    <mergeCell ref="A13:A19"/>
    <mergeCell ref="B13:B19"/>
    <mergeCell ref="C13:C19"/>
    <mergeCell ref="G13:G19"/>
    <mergeCell ref="I13:I19"/>
    <mergeCell ref="A3:I3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LW156"/>
  <sheetViews>
    <sheetView showGridLines="0" topLeftCell="A10" zoomScale="90" zoomScaleNormal="90" workbookViewId="0">
      <selection activeCell="A10" sqref="A10:H11"/>
    </sheetView>
  </sheetViews>
  <sheetFormatPr defaultRowHeight="12.75" x14ac:dyDescent="0.2"/>
  <cols>
    <col min="1" max="1" width="8.5703125" style="1" customWidth="1"/>
    <col min="2" max="2" width="10.140625" style="1" customWidth="1"/>
    <col min="3" max="3" width="57.42578125" style="1" bestFit="1" customWidth="1"/>
    <col min="4" max="4" width="8.42578125" style="1"/>
    <col min="5" max="5" width="11.85546875" style="1" bestFit="1" customWidth="1"/>
    <col min="6" max="6" width="12" style="1" customWidth="1"/>
    <col min="7" max="7" width="15.140625" style="1"/>
    <col min="8" max="8" width="17.28515625" style="1"/>
    <col min="9" max="9" width="8.7109375" style="1"/>
    <col min="10" max="10" width="33.140625" style="1" bestFit="1" customWidth="1"/>
    <col min="11" max="11" width="18.42578125" style="1" customWidth="1"/>
    <col min="12" max="12" width="9.85546875" style="1"/>
    <col min="13" max="13" width="14" style="1" bestFit="1" customWidth="1"/>
    <col min="14" max="14" width="9.85546875" style="1"/>
    <col min="15" max="15" width="7.85546875" style="1"/>
    <col min="16" max="16" width="9.85546875" style="1"/>
    <col min="17" max="17" width="10.85546875" style="1"/>
    <col min="18" max="18" width="15.85546875" style="1"/>
    <col min="19" max="1011" width="8.7109375" style="1"/>
  </cols>
  <sheetData>
    <row r="1" spans="1:18" x14ac:dyDescent="0.2">
      <c r="A1" s="2" t="s">
        <v>1</v>
      </c>
      <c r="B1" s="2"/>
      <c r="C1" s="2"/>
      <c r="D1" s="2"/>
      <c r="E1" s="2"/>
      <c r="F1" s="2"/>
      <c r="G1" s="2"/>
      <c r="H1" s="2"/>
      <c r="J1"/>
      <c r="K1"/>
      <c r="L1"/>
      <c r="M1"/>
      <c r="N1"/>
      <c r="O1"/>
      <c r="P1"/>
      <c r="Q1"/>
      <c r="R1"/>
    </row>
    <row r="2" spans="1:18" x14ac:dyDescent="0.2">
      <c r="A2" s="146" t="s">
        <v>2</v>
      </c>
      <c r="B2" s="146"/>
      <c r="C2" s="146"/>
      <c r="D2" s="146"/>
      <c r="E2" s="146"/>
      <c r="F2" s="146"/>
      <c r="G2" s="146"/>
      <c r="H2" s="146"/>
      <c r="J2"/>
      <c r="K2"/>
      <c r="L2"/>
      <c r="M2"/>
      <c r="N2"/>
      <c r="O2"/>
      <c r="P2"/>
      <c r="Q2"/>
      <c r="R2"/>
    </row>
    <row r="3" spans="1:18" ht="12" customHeight="1" x14ac:dyDescent="0.2">
      <c r="A3" s="146" t="s">
        <v>3</v>
      </c>
      <c r="B3" s="146"/>
      <c r="C3" s="146"/>
      <c r="D3" s="146"/>
      <c r="E3" s="146"/>
      <c r="F3" s="146"/>
      <c r="G3" s="146"/>
      <c r="H3" s="146"/>
      <c r="J3"/>
      <c r="K3"/>
      <c r="L3"/>
      <c r="M3"/>
      <c r="N3"/>
      <c r="O3"/>
      <c r="P3"/>
      <c r="Q3"/>
      <c r="R3"/>
    </row>
    <row r="4" spans="1:18" ht="18.75" customHeight="1" thickBot="1" x14ac:dyDescent="0.25">
      <c r="A4" s="147"/>
      <c r="B4" s="147"/>
      <c r="C4" s="147"/>
      <c r="D4" s="147"/>
      <c r="E4" s="147"/>
      <c r="F4" s="147"/>
      <c r="G4" s="147"/>
      <c r="H4" s="147"/>
      <c r="J4"/>
      <c r="K4"/>
      <c r="L4"/>
      <c r="M4"/>
      <c r="N4"/>
      <c r="O4"/>
      <c r="P4"/>
      <c r="Q4"/>
      <c r="R4"/>
    </row>
    <row r="5" spans="1:18" ht="19.5" thickTop="1" thickBot="1" x14ac:dyDescent="0.3">
      <c r="A5" s="148" t="s">
        <v>4</v>
      </c>
      <c r="B5" s="148"/>
      <c r="C5" s="148"/>
      <c r="D5" s="148"/>
      <c r="E5" s="148"/>
      <c r="F5" s="148"/>
      <c r="G5" s="148"/>
      <c r="H5" s="148"/>
      <c r="J5" s="145" t="s">
        <v>19</v>
      </c>
      <c r="K5" s="145"/>
      <c r="L5" s="29"/>
      <c r="M5" s="29"/>
      <c r="N5" s="29"/>
      <c r="O5"/>
      <c r="P5"/>
      <c r="Q5"/>
      <c r="R5"/>
    </row>
    <row r="6" spans="1:18" ht="21.75" customHeight="1" thickTop="1" thickBot="1" x14ac:dyDescent="0.3">
      <c r="A6" s="149"/>
      <c r="B6" s="149"/>
      <c r="C6" s="149"/>
      <c r="D6" s="149"/>
      <c r="E6" s="149"/>
      <c r="F6" s="150"/>
      <c r="G6" s="151"/>
      <c r="H6" s="152"/>
      <c r="J6" s="31" t="s">
        <v>17</v>
      </c>
      <c r="K6" s="32">
        <f>SUM(H154)</f>
        <v>0</v>
      </c>
      <c r="L6" s="30"/>
      <c r="M6" s="30"/>
      <c r="N6" s="20"/>
      <c r="O6"/>
      <c r="P6"/>
      <c r="Q6"/>
      <c r="R6"/>
    </row>
    <row r="7" spans="1:18" ht="15.75" customHeight="1" thickTop="1" thickBot="1" x14ac:dyDescent="0.25">
      <c r="A7" s="153"/>
      <c r="B7" s="153"/>
      <c r="C7" s="153"/>
      <c r="D7" s="153"/>
      <c r="E7" s="153"/>
      <c r="F7" s="154"/>
      <c r="G7" s="151"/>
      <c r="H7" s="152"/>
      <c r="J7" s="31" t="s">
        <v>18</v>
      </c>
      <c r="K7" s="32">
        <f>SUM(H155)</f>
        <v>0</v>
      </c>
      <c r="L7" s="30"/>
      <c r="M7" s="30"/>
      <c r="N7" s="20"/>
      <c r="O7"/>
      <c r="P7"/>
      <c r="Q7"/>
      <c r="R7"/>
    </row>
    <row r="8" spans="1:18" ht="15.75" customHeight="1" thickTop="1" thickBot="1" x14ac:dyDescent="0.25">
      <c r="A8" s="124" t="s">
        <v>21</v>
      </c>
      <c r="B8" s="125"/>
      <c r="C8" s="125"/>
      <c r="D8" s="125"/>
      <c r="E8" s="125"/>
      <c r="F8" s="125"/>
      <c r="G8" s="125"/>
      <c r="H8" s="126"/>
      <c r="J8" s="31" t="s">
        <v>16</v>
      </c>
      <c r="K8" s="32">
        <f>SUM(H156)</f>
        <v>0</v>
      </c>
      <c r="L8" s="30"/>
      <c r="M8" s="30"/>
      <c r="N8" s="20"/>
      <c r="O8"/>
      <c r="P8"/>
      <c r="Q8"/>
      <c r="R8"/>
    </row>
    <row r="9" spans="1:18" ht="15.75" customHeight="1" thickTop="1" x14ac:dyDescent="0.2">
      <c r="A9" s="127"/>
      <c r="B9" s="128"/>
      <c r="C9" s="128"/>
      <c r="D9" s="128"/>
      <c r="E9" s="128"/>
      <c r="F9" s="128"/>
      <c r="G9" s="128"/>
      <c r="H9" s="129"/>
      <c r="J9"/>
      <c r="K9"/>
      <c r="L9"/>
      <c r="M9"/>
      <c r="N9"/>
      <c r="O9"/>
      <c r="P9"/>
      <c r="Q9"/>
      <c r="R9"/>
    </row>
    <row r="10" spans="1:18" ht="15.75" customHeight="1" x14ac:dyDescent="0.2">
      <c r="A10" s="130" t="s">
        <v>254</v>
      </c>
      <c r="B10" s="131"/>
      <c r="C10" s="131"/>
      <c r="D10" s="131"/>
      <c r="E10" s="131"/>
      <c r="F10" s="131"/>
      <c r="G10" s="131"/>
      <c r="H10" s="132"/>
      <c r="J10"/>
      <c r="K10"/>
      <c r="L10"/>
      <c r="M10"/>
      <c r="N10"/>
      <c r="O10"/>
      <c r="P10"/>
      <c r="Q10"/>
      <c r="R10"/>
    </row>
    <row r="11" spans="1:18" ht="15" customHeight="1" x14ac:dyDescent="0.2">
      <c r="A11" s="133"/>
      <c r="B11" s="134"/>
      <c r="C11" s="134"/>
      <c r="D11" s="134"/>
      <c r="E11" s="134"/>
      <c r="F11" s="134"/>
      <c r="G11" s="134"/>
      <c r="H11" s="135"/>
      <c r="J11"/>
      <c r="K11"/>
      <c r="L11"/>
      <c r="M11"/>
      <c r="N11"/>
      <c r="O11"/>
      <c r="P11"/>
      <c r="Q11"/>
      <c r="R11"/>
    </row>
    <row r="12" spans="1:18" ht="13.5" customHeight="1" x14ac:dyDescent="0.2">
      <c r="A12" s="136" t="s">
        <v>23</v>
      </c>
      <c r="B12" s="137"/>
      <c r="C12" s="137"/>
      <c r="D12" s="137"/>
      <c r="E12" s="137"/>
      <c r="F12" s="137"/>
      <c r="G12" s="137"/>
      <c r="H12" s="138"/>
      <c r="J12"/>
      <c r="K12"/>
      <c r="L12"/>
      <c r="M12"/>
      <c r="N12"/>
      <c r="O12"/>
      <c r="P12"/>
      <c r="Q12"/>
      <c r="R12"/>
    </row>
    <row r="13" spans="1:18" ht="17.25" customHeight="1" x14ac:dyDescent="0.2">
      <c r="A13" s="139"/>
      <c r="B13" s="140"/>
      <c r="C13" s="140"/>
      <c r="D13" s="140"/>
      <c r="E13" s="140"/>
      <c r="F13" s="140"/>
      <c r="G13" s="140"/>
      <c r="H13" s="141"/>
      <c r="J13" s="3"/>
      <c r="K13" s="3"/>
      <c r="L13" s="3"/>
      <c r="M13" s="3"/>
      <c r="N13" s="3"/>
      <c r="O13" s="3"/>
      <c r="P13" s="3"/>
      <c r="Q13" s="3"/>
      <c r="R13" s="3"/>
    </row>
    <row r="14" spans="1:18" ht="12.75" customHeight="1" x14ac:dyDescent="0.2">
      <c r="A14" s="142"/>
      <c r="B14" s="143"/>
      <c r="C14" s="143"/>
      <c r="D14" s="143"/>
      <c r="E14" s="143"/>
      <c r="F14" s="143"/>
      <c r="G14" s="143"/>
      <c r="H14" s="144"/>
      <c r="J14" s="3"/>
      <c r="K14" s="3"/>
      <c r="L14" s="3"/>
      <c r="M14" s="3"/>
      <c r="N14" s="3"/>
      <c r="O14" s="3"/>
      <c r="P14" s="3"/>
      <c r="Q14" s="3"/>
      <c r="R14" s="3"/>
    </row>
    <row r="15" spans="1:18" ht="12.75" customHeight="1" x14ac:dyDescent="0.2">
      <c r="A15" s="26" t="s">
        <v>5</v>
      </c>
      <c r="B15" s="27" t="s">
        <v>6</v>
      </c>
      <c r="C15" s="28" t="s">
        <v>7</v>
      </c>
      <c r="D15" s="28" t="s">
        <v>8</v>
      </c>
      <c r="E15" s="27" t="s">
        <v>15</v>
      </c>
      <c r="F15" s="27" t="s">
        <v>9</v>
      </c>
      <c r="G15" s="27" t="s">
        <v>10</v>
      </c>
      <c r="H15" s="27" t="s">
        <v>11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 ht="198.75" customHeight="1" x14ac:dyDescent="0.2">
      <c r="A16" s="79">
        <v>1</v>
      </c>
      <c r="B16" s="80"/>
      <c r="C16" s="81" t="s">
        <v>253</v>
      </c>
      <c r="D16" s="79" t="s">
        <v>8</v>
      </c>
      <c r="E16" s="79" t="s">
        <v>52</v>
      </c>
      <c r="F16" s="82">
        <v>40</v>
      </c>
      <c r="G16" s="83">
        <v>4419</v>
      </c>
      <c r="H16" s="84">
        <v>176760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 ht="12.75" customHeight="1" x14ac:dyDescent="0.2">
      <c r="A17" s="4">
        <v>2</v>
      </c>
      <c r="B17" s="23"/>
      <c r="C17" s="23"/>
      <c r="D17" s="4"/>
      <c r="E17" s="4"/>
      <c r="F17" s="6"/>
      <c r="G17" s="24"/>
      <c r="H17" s="8">
        <f t="shared" ref="H17:H32" si="0">F17*G17</f>
        <v>0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 ht="12.75" customHeight="1" x14ac:dyDescent="0.2">
      <c r="A18" s="4">
        <v>3</v>
      </c>
      <c r="B18" s="23"/>
      <c r="C18" s="23"/>
      <c r="D18" s="4"/>
      <c r="E18" s="4"/>
      <c r="F18" s="6"/>
      <c r="G18" s="24"/>
      <c r="H18" s="8">
        <f t="shared" si="0"/>
        <v>0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 ht="12.75" customHeight="1" x14ac:dyDescent="0.2">
      <c r="A19" s="4">
        <v>4</v>
      </c>
      <c r="B19" s="23"/>
      <c r="C19" s="23"/>
      <c r="D19" s="4"/>
      <c r="E19" s="4"/>
      <c r="F19" s="6"/>
      <c r="G19" s="24"/>
      <c r="H19" s="8">
        <f t="shared" si="0"/>
        <v>0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 ht="12.75" customHeight="1" x14ac:dyDescent="0.2">
      <c r="A20" s="4">
        <v>5</v>
      </c>
      <c r="B20" s="23"/>
      <c r="C20" s="23"/>
      <c r="D20" s="4"/>
      <c r="E20" s="4"/>
      <c r="F20" s="6"/>
      <c r="G20" s="7"/>
      <c r="H20" s="8">
        <f t="shared" si="0"/>
        <v>0</v>
      </c>
      <c r="J20" s="3"/>
      <c r="K20" s="3"/>
      <c r="L20" s="3"/>
      <c r="M20" s="3"/>
      <c r="N20" s="3"/>
      <c r="O20" s="3"/>
      <c r="P20" s="3"/>
      <c r="Q20" s="3"/>
      <c r="R20" s="3"/>
    </row>
    <row r="21" spans="1:18" ht="12.75" customHeight="1" x14ac:dyDescent="0.2">
      <c r="A21" s="4">
        <v>6</v>
      </c>
      <c r="B21" s="23"/>
      <c r="C21" s="23"/>
      <c r="D21" s="4"/>
      <c r="E21" s="4"/>
      <c r="F21" s="6"/>
      <c r="G21" s="7"/>
      <c r="H21" s="8">
        <f t="shared" si="0"/>
        <v>0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 ht="12.75" customHeight="1" x14ac:dyDescent="0.2">
      <c r="A22" s="4">
        <v>7</v>
      </c>
      <c r="B22" s="23"/>
      <c r="C22" s="23"/>
      <c r="D22" s="4"/>
      <c r="E22" s="4"/>
      <c r="F22" s="6"/>
      <c r="G22" s="7"/>
      <c r="H22" s="8">
        <f t="shared" si="0"/>
        <v>0</v>
      </c>
      <c r="J22" s="3"/>
      <c r="K22" s="3"/>
      <c r="L22" s="3"/>
      <c r="M22" s="3"/>
      <c r="N22" s="3"/>
      <c r="O22" s="3"/>
      <c r="P22" s="3"/>
      <c r="Q22" s="3"/>
      <c r="R22" s="3"/>
    </row>
    <row r="23" spans="1:18" ht="12.75" customHeight="1" x14ac:dyDescent="0.2">
      <c r="A23" s="4">
        <v>8</v>
      </c>
      <c r="B23" s="23"/>
      <c r="C23" s="23"/>
      <c r="D23" s="4"/>
      <c r="E23" s="4"/>
      <c r="F23" s="6"/>
      <c r="G23" s="7"/>
      <c r="H23" s="8">
        <f t="shared" si="0"/>
        <v>0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 ht="12.75" customHeight="1" x14ac:dyDescent="0.2">
      <c r="A24" s="4">
        <v>9</v>
      </c>
      <c r="B24" s="23"/>
      <c r="C24" s="23"/>
      <c r="D24" s="4"/>
      <c r="E24" s="4"/>
      <c r="F24" s="6"/>
      <c r="G24" s="7"/>
      <c r="H24" s="8">
        <f t="shared" si="0"/>
        <v>0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 ht="12.75" customHeight="1" x14ac:dyDescent="0.2">
      <c r="A25" s="4">
        <v>10</v>
      </c>
      <c r="B25" s="23"/>
      <c r="C25" s="23"/>
      <c r="D25" s="4"/>
      <c r="E25" s="4"/>
      <c r="F25" s="6"/>
      <c r="G25" s="7"/>
      <c r="H25" s="8">
        <f t="shared" si="0"/>
        <v>0</v>
      </c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4">
        <v>11</v>
      </c>
      <c r="B26" s="23"/>
      <c r="C26" s="23"/>
      <c r="D26" s="4"/>
      <c r="E26" s="4"/>
      <c r="F26" s="6"/>
      <c r="G26" s="7"/>
      <c r="H26" s="8">
        <f t="shared" si="0"/>
        <v>0</v>
      </c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A27" s="4">
        <v>12</v>
      </c>
      <c r="B27" s="23"/>
      <c r="C27" s="23"/>
      <c r="D27" s="4"/>
      <c r="E27" s="4"/>
      <c r="F27" s="6"/>
      <c r="G27" s="7"/>
      <c r="H27" s="8">
        <f t="shared" si="0"/>
        <v>0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">
      <c r="A28" s="4">
        <v>13</v>
      </c>
      <c r="B28" s="23"/>
      <c r="C28" s="23"/>
      <c r="D28" s="4"/>
      <c r="E28" s="4"/>
      <c r="F28" s="6"/>
      <c r="G28" s="7"/>
      <c r="H28" s="8">
        <f t="shared" si="0"/>
        <v>0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2">
      <c r="A29" s="4">
        <v>14</v>
      </c>
      <c r="B29" s="23"/>
      <c r="C29" s="23"/>
      <c r="D29" s="4"/>
      <c r="E29" s="4"/>
      <c r="F29" s="6"/>
      <c r="G29" s="24"/>
      <c r="H29" s="8">
        <f t="shared" si="0"/>
        <v>0</v>
      </c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">
      <c r="A30" s="4">
        <v>15</v>
      </c>
      <c r="B30" s="23"/>
      <c r="C30" s="23"/>
      <c r="D30" s="4"/>
      <c r="E30" s="4"/>
      <c r="F30" s="6"/>
      <c r="G30" s="24"/>
      <c r="H30" s="8">
        <f t="shared" si="0"/>
        <v>0</v>
      </c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2">
      <c r="A31" s="4">
        <v>16</v>
      </c>
      <c r="B31" s="23"/>
      <c r="C31" s="23"/>
      <c r="D31" s="4"/>
      <c r="E31" s="4"/>
      <c r="F31" s="6"/>
      <c r="G31" s="7"/>
      <c r="H31" s="8">
        <f t="shared" si="0"/>
        <v>0</v>
      </c>
      <c r="J31" s="14"/>
      <c r="K31" s="14"/>
      <c r="L31" s="14"/>
      <c r="M31" s="14"/>
      <c r="N31" s="14"/>
      <c r="O31" s="14"/>
      <c r="P31" s="14"/>
      <c r="Q31" s="14"/>
      <c r="R31" s="14"/>
    </row>
    <row r="32" spans="1:18" x14ac:dyDescent="0.2">
      <c r="A32" s="4">
        <v>17</v>
      </c>
      <c r="B32" s="4"/>
      <c r="C32" s="5"/>
      <c r="D32" s="4"/>
      <c r="E32" s="4"/>
      <c r="F32" s="6"/>
      <c r="G32" s="7"/>
      <c r="H32" s="8">
        <f t="shared" si="0"/>
        <v>0</v>
      </c>
    </row>
    <row r="33" spans="1:1011" ht="13.5" thickBot="1" x14ac:dyDescent="0.25">
      <c r="A33" s="9" t="s">
        <v>12</v>
      </c>
      <c r="B33" s="10" t="s">
        <v>12</v>
      </c>
      <c r="C33" s="11" t="s">
        <v>12</v>
      </c>
      <c r="D33" s="12" t="s">
        <v>12</v>
      </c>
      <c r="E33" s="12" t="s">
        <v>12</v>
      </c>
      <c r="F33" s="12" t="s">
        <v>12</v>
      </c>
      <c r="G33" s="13" t="s">
        <v>12</v>
      </c>
      <c r="H33" s="13" t="s">
        <v>12</v>
      </c>
    </row>
    <row r="34" spans="1:1011" s="21" customFormat="1" ht="13.5" thickBot="1" x14ac:dyDescent="0.25">
      <c r="A34" s="123" t="s">
        <v>17</v>
      </c>
      <c r="B34" s="123"/>
      <c r="C34" s="123"/>
      <c r="D34" s="123"/>
      <c r="E34" s="15">
        <f>SUMPRODUCT(E16:E33,$G$16:$G$33)</f>
        <v>0</v>
      </c>
      <c r="F34" s="16" t="s">
        <v>12</v>
      </c>
      <c r="G34" s="17" t="s">
        <v>12</v>
      </c>
      <c r="H34" s="18">
        <f>SUMIFS(H16:H32,E16:E32,"A adquirir")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</row>
    <row r="35" spans="1:1011" ht="13.5" thickBot="1" x14ac:dyDescent="0.25">
      <c r="A35" s="123" t="s">
        <v>18</v>
      </c>
      <c r="B35" s="123"/>
      <c r="C35" s="123"/>
      <c r="D35" s="123"/>
      <c r="E35" s="15">
        <f>SUMPRODUCT(E17:E34,$G$16:$G$33)</f>
        <v>0</v>
      </c>
      <c r="F35" s="16" t="s">
        <v>12</v>
      </c>
      <c r="G35" s="17" t="s">
        <v>12</v>
      </c>
      <c r="H35" s="18">
        <f>SUMIFS(H16:H32,E16:E32,"Existente")</f>
        <v>176760</v>
      </c>
    </row>
    <row r="36" spans="1:1011" s="22" customFormat="1" ht="13.5" thickBot="1" x14ac:dyDescent="0.25">
      <c r="A36" s="123" t="s">
        <v>16</v>
      </c>
      <c r="B36" s="123"/>
      <c r="C36" s="123"/>
      <c r="D36" s="123"/>
      <c r="E36" s="15">
        <f>SUMPRODUCT(E18:E35,$G$16:$G$33)</f>
        <v>0</v>
      </c>
      <c r="F36" s="16" t="s">
        <v>12</v>
      </c>
      <c r="G36" s="17" t="s">
        <v>12</v>
      </c>
      <c r="H36" s="18">
        <f>SUM(H34:H35)</f>
        <v>176760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</row>
    <row r="37" spans="1:1011" s="25" customFormat="1" x14ac:dyDescent="0.2">
      <c r="A37" s="37"/>
      <c r="B37" s="37"/>
      <c r="C37" s="37"/>
      <c r="D37" s="37"/>
      <c r="E37" s="38"/>
      <c r="F37" s="37"/>
      <c r="G37" s="39"/>
      <c r="H37" s="4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</row>
    <row r="38" spans="1:1011" s="25" customFormat="1" x14ac:dyDescent="0.2">
      <c r="A38" s="124" t="s">
        <v>55</v>
      </c>
      <c r="B38" s="125"/>
      <c r="C38" s="125"/>
      <c r="D38" s="125"/>
      <c r="E38" s="125"/>
      <c r="F38" s="125"/>
      <c r="G38" s="125"/>
      <c r="H38" s="12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</row>
    <row r="39" spans="1:1011" s="25" customFormat="1" x14ac:dyDescent="0.2">
      <c r="A39" s="127"/>
      <c r="B39" s="128"/>
      <c r="C39" s="128"/>
      <c r="D39" s="128"/>
      <c r="E39" s="128"/>
      <c r="F39" s="128"/>
      <c r="G39" s="128"/>
      <c r="H39" s="12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</row>
    <row r="40" spans="1:1011" x14ac:dyDescent="0.2">
      <c r="A40" s="130" t="s">
        <v>22</v>
      </c>
      <c r="B40" s="131"/>
      <c r="C40" s="131"/>
      <c r="D40" s="131"/>
      <c r="E40" s="131"/>
      <c r="F40" s="131"/>
      <c r="G40" s="131"/>
      <c r="H40" s="132"/>
    </row>
    <row r="41" spans="1:1011" ht="12.75" customHeight="1" x14ac:dyDescent="0.2">
      <c r="A41" s="133"/>
      <c r="B41" s="134"/>
      <c r="C41" s="134"/>
      <c r="D41" s="134"/>
      <c r="E41" s="134"/>
      <c r="F41" s="134"/>
      <c r="G41" s="134"/>
      <c r="H41" s="135"/>
    </row>
    <row r="42" spans="1:1011" ht="12.75" customHeight="1" x14ac:dyDescent="0.2">
      <c r="A42" s="136" t="s">
        <v>23</v>
      </c>
      <c r="B42" s="137"/>
      <c r="C42" s="137"/>
      <c r="D42" s="137"/>
      <c r="E42" s="137"/>
      <c r="F42" s="137"/>
      <c r="G42" s="137"/>
      <c r="H42" s="138"/>
    </row>
    <row r="43" spans="1:1011" s="25" customFormat="1" ht="15.75" customHeight="1" x14ac:dyDescent="0.2">
      <c r="A43" s="139"/>
      <c r="B43" s="140"/>
      <c r="C43" s="140"/>
      <c r="D43" s="140"/>
      <c r="E43" s="140"/>
      <c r="F43" s="140"/>
      <c r="G43" s="140"/>
      <c r="H43" s="141"/>
      <c r="I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</row>
    <row r="44" spans="1:1011" s="25" customFormat="1" ht="15" customHeight="1" x14ac:dyDescent="0.2">
      <c r="A44" s="142"/>
      <c r="B44" s="143"/>
      <c r="C44" s="143"/>
      <c r="D44" s="143"/>
      <c r="E44" s="143"/>
      <c r="F44" s="143"/>
      <c r="G44" s="143"/>
      <c r="H44" s="144"/>
      <c r="I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</row>
    <row r="45" spans="1:1011" ht="12.75" customHeight="1" x14ac:dyDescent="0.2">
      <c r="A45" s="26" t="s">
        <v>5</v>
      </c>
      <c r="B45" s="27" t="s">
        <v>6</v>
      </c>
      <c r="C45" s="28" t="s">
        <v>7</v>
      </c>
      <c r="D45" s="28" t="s">
        <v>8</v>
      </c>
      <c r="E45" s="27" t="s">
        <v>15</v>
      </c>
      <c r="F45" s="27" t="s">
        <v>9</v>
      </c>
      <c r="G45" s="27" t="s">
        <v>10</v>
      </c>
      <c r="H45" s="27" t="s">
        <v>11</v>
      </c>
    </row>
    <row r="46" spans="1:1011" ht="12.75" customHeight="1" x14ac:dyDescent="0.2">
      <c r="A46" s="4">
        <v>1</v>
      </c>
      <c r="B46" s="36"/>
      <c r="C46" s="36"/>
      <c r="D46" s="4"/>
      <c r="E46" s="4"/>
      <c r="F46" s="6"/>
      <c r="G46" s="24"/>
      <c r="H46" s="8">
        <f t="shared" ref="H46:H62" si="1">F46*G46</f>
        <v>0</v>
      </c>
    </row>
    <row r="47" spans="1:1011" x14ac:dyDescent="0.2">
      <c r="A47" s="4">
        <v>2</v>
      </c>
      <c r="B47" s="36"/>
      <c r="C47" s="36"/>
      <c r="D47" s="4"/>
      <c r="E47" s="4"/>
      <c r="F47" s="6"/>
      <c r="G47" s="24"/>
      <c r="H47" s="8">
        <f t="shared" si="1"/>
        <v>0</v>
      </c>
    </row>
    <row r="48" spans="1:1011" x14ac:dyDescent="0.2">
      <c r="A48" s="4">
        <v>3</v>
      </c>
      <c r="B48" s="36"/>
      <c r="C48" s="36"/>
      <c r="D48" s="4"/>
      <c r="E48" s="4"/>
      <c r="F48" s="6"/>
      <c r="G48" s="24"/>
      <c r="H48" s="8">
        <f t="shared" si="1"/>
        <v>0</v>
      </c>
    </row>
    <row r="49" spans="1:8" x14ac:dyDescent="0.2">
      <c r="A49" s="4">
        <v>4</v>
      </c>
      <c r="B49" s="36"/>
      <c r="C49" s="36"/>
      <c r="D49" s="4"/>
      <c r="E49" s="4"/>
      <c r="F49" s="6"/>
      <c r="G49" s="24"/>
      <c r="H49" s="8">
        <f t="shared" si="1"/>
        <v>0</v>
      </c>
    </row>
    <row r="50" spans="1:8" x14ac:dyDescent="0.2">
      <c r="A50" s="4">
        <v>5</v>
      </c>
      <c r="B50" s="36"/>
      <c r="C50" s="36"/>
      <c r="D50" s="4"/>
      <c r="E50" s="4"/>
      <c r="F50" s="6"/>
      <c r="G50" s="7"/>
      <c r="H50" s="8">
        <f t="shared" si="1"/>
        <v>0</v>
      </c>
    </row>
    <row r="51" spans="1:8" x14ac:dyDescent="0.2">
      <c r="A51" s="4">
        <v>6</v>
      </c>
      <c r="B51" s="36"/>
      <c r="C51" s="36"/>
      <c r="D51" s="4"/>
      <c r="E51" s="4"/>
      <c r="F51" s="6"/>
      <c r="G51" s="7"/>
      <c r="H51" s="8">
        <f t="shared" si="1"/>
        <v>0</v>
      </c>
    </row>
    <row r="52" spans="1:8" x14ac:dyDescent="0.2">
      <c r="A52" s="4">
        <v>7</v>
      </c>
      <c r="B52" s="36"/>
      <c r="C52" s="36"/>
      <c r="D52" s="4"/>
      <c r="E52" s="4"/>
      <c r="F52" s="6"/>
      <c r="G52" s="7"/>
      <c r="H52" s="8">
        <f t="shared" si="1"/>
        <v>0</v>
      </c>
    </row>
    <row r="53" spans="1:8" x14ac:dyDescent="0.2">
      <c r="A53" s="4">
        <v>8</v>
      </c>
      <c r="B53" s="36"/>
      <c r="C53" s="36"/>
      <c r="D53" s="4"/>
      <c r="E53" s="4"/>
      <c r="F53" s="6"/>
      <c r="G53" s="7"/>
      <c r="H53" s="8">
        <f t="shared" si="1"/>
        <v>0</v>
      </c>
    </row>
    <row r="54" spans="1:8" x14ac:dyDescent="0.2">
      <c r="A54" s="4">
        <v>9</v>
      </c>
      <c r="B54" s="36"/>
      <c r="C54" s="36"/>
      <c r="D54" s="4"/>
      <c r="E54" s="4"/>
      <c r="F54" s="6"/>
      <c r="G54" s="7"/>
      <c r="H54" s="8">
        <f t="shared" si="1"/>
        <v>0</v>
      </c>
    </row>
    <row r="55" spans="1:8" x14ac:dyDescent="0.2">
      <c r="A55" s="4">
        <v>10</v>
      </c>
      <c r="B55" s="36"/>
      <c r="C55" s="36"/>
      <c r="D55" s="4"/>
      <c r="E55" s="4"/>
      <c r="F55" s="6"/>
      <c r="G55" s="7"/>
      <c r="H55" s="8">
        <f t="shared" si="1"/>
        <v>0</v>
      </c>
    </row>
    <row r="56" spans="1:8" x14ac:dyDescent="0.2">
      <c r="A56" s="4">
        <v>11</v>
      </c>
      <c r="B56" s="36"/>
      <c r="C56" s="36"/>
      <c r="D56" s="4"/>
      <c r="E56" s="4"/>
      <c r="F56" s="6"/>
      <c r="G56" s="7"/>
      <c r="H56" s="8">
        <f t="shared" si="1"/>
        <v>0</v>
      </c>
    </row>
    <row r="57" spans="1:8" x14ac:dyDescent="0.2">
      <c r="A57" s="4">
        <v>12</v>
      </c>
      <c r="B57" s="36"/>
      <c r="C57" s="36"/>
      <c r="D57" s="4"/>
      <c r="E57" s="4"/>
      <c r="F57" s="6"/>
      <c r="G57" s="7"/>
      <c r="H57" s="8">
        <f t="shared" si="1"/>
        <v>0</v>
      </c>
    </row>
    <row r="58" spans="1:8" x14ac:dyDescent="0.2">
      <c r="A58" s="4">
        <v>13</v>
      </c>
      <c r="B58" s="36"/>
      <c r="C58" s="36"/>
      <c r="D58" s="4"/>
      <c r="E58" s="4"/>
      <c r="F58" s="6"/>
      <c r="G58" s="7"/>
      <c r="H58" s="8">
        <f t="shared" si="1"/>
        <v>0</v>
      </c>
    </row>
    <row r="59" spans="1:8" x14ac:dyDescent="0.2">
      <c r="A59" s="4">
        <v>14</v>
      </c>
      <c r="B59" s="36"/>
      <c r="C59" s="36"/>
      <c r="D59" s="4"/>
      <c r="E59" s="4"/>
      <c r="F59" s="6"/>
      <c r="G59" s="24"/>
      <c r="H59" s="8">
        <f t="shared" si="1"/>
        <v>0</v>
      </c>
    </row>
    <row r="60" spans="1:8" ht="12.75" customHeight="1" x14ac:dyDescent="0.2">
      <c r="A60" s="4">
        <v>15</v>
      </c>
      <c r="B60" s="36"/>
      <c r="C60" s="36"/>
      <c r="D60" s="4"/>
      <c r="E60" s="4"/>
      <c r="F60" s="6"/>
      <c r="G60" s="24"/>
      <c r="H60" s="8">
        <f t="shared" si="1"/>
        <v>0</v>
      </c>
    </row>
    <row r="61" spans="1:8" x14ac:dyDescent="0.2">
      <c r="A61" s="4">
        <v>16</v>
      </c>
      <c r="B61" s="36"/>
      <c r="C61" s="36"/>
      <c r="D61" s="4"/>
      <c r="E61" s="4"/>
      <c r="F61" s="6"/>
      <c r="G61" s="7"/>
      <c r="H61" s="8">
        <f t="shared" si="1"/>
        <v>0</v>
      </c>
    </row>
    <row r="62" spans="1:8" ht="12.75" customHeight="1" x14ac:dyDescent="0.2">
      <c r="A62" s="4">
        <v>17</v>
      </c>
      <c r="B62" s="4"/>
      <c r="C62" s="5"/>
      <c r="D62" s="4"/>
      <c r="E62" s="4"/>
      <c r="F62" s="6"/>
      <c r="G62" s="7"/>
      <c r="H62" s="8">
        <f t="shared" si="1"/>
        <v>0</v>
      </c>
    </row>
    <row r="63" spans="1:8" ht="15" customHeight="1" thickBot="1" x14ac:dyDescent="0.25">
      <c r="A63" s="9" t="s">
        <v>12</v>
      </c>
      <c r="B63" s="10" t="s">
        <v>12</v>
      </c>
      <c r="C63" s="11" t="s">
        <v>12</v>
      </c>
      <c r="D63" s="12" t="s">
        <v>12</v>
      </c>
      <c r="E63" s="12" t="s">
        <v>12</v>
      </c>
      <c r="F63" s="12" t="s">
        <v>12</v>
      </c>
      <c r="G63" s="13" t="s">
        <v>12</v>
      </c>
      <c r="H63" s="13" t="s">
        <v>12</v>
      </c>
    </row>
    <row r="64" spans="1:8" ht="12.75" customHeight="1" thickBot="1" x14ac:dyDescent="0.25">
      <c r="A64" s="123" t="s">
        <v>17</v>
      </c>
      <c r="B64" s="123"/>
      <c r="C64" s="123"/>
      <c r="D64" s="123"/>
      <c r="E64" s="15">
        <f>SUMPRODUCT(E46:E63,$G$16:$G$33)</f>
        <v>0</v>
      </c>
      <c r="F64" s="16" t="s">
        <v>12</v>
      </c>
      <c r="G64" s="17" t="s">
        <v>12</v>
      </c>
      <c r="H64" s="18">
        <f>SUMIFS(H46:H62,E46:E62,"A adquirir")</f>
        <v>0</v>
      </c>
    </row>
    <row r="65" spans="1:8" ht="12.75" customHeight="1" thickBot="1" x14ac:dyDescent="0.25">
      <c r="A65" s="123" t="s">
        <v>18</v>
      </c>
      <c r="B65" s="123"/>
      <c r="C65" s="123"/>
      <c r="D65" s="123"/>
      <c r="E65" s="15">
        <f>SUMPRODUCT(E47:E64,$G$16:$G$33)</f>
        <v>0</v>
      </c>
      <c r="F65" s="16" t="s">
        <v>12</v>
      </c>
      <c r="G65" s="17" t="s">
        <v>12</v>
      </c>
      <c r="H65" s="18">
        <f>SUMIFS(H46:H62,E46:E62,"Existente")</f>
        <v>0</v>
      </c>
    </row>
    <row r="66" spans="1:8" ht="13.5" thickBot="1" x14ac:dyDescent="0.25">
      <c r="A66" s="123" t="s">
        <v>16</v>
      </c>
      <c r="B66" s="123"/>
      <c r="C66" s="123"/>
      <c r="D66" s="123"/>
      <c r="E66" s="15">
        <f>SUMPRODUCT(E48:E65,$G$16:$G$33)</f>
        <v>0</v>
      </c>
      <c r="F66" s="16" t="s">
        <v>12</v>
      </c>
      <c r="G66" s="17" t="s">
        <v>12</v>
      </c>
      <c r="H66" s="18">
        <f>SUM(H64:H65)</f>
        <v>0</v>
      </c>
    </row>
    <row r="68" spans="1:8" x14ac:dyDescent="0.2">
      <c r="A68" s="124" t="s">
        <v>56</v>
      </c>
      <c r="B68" s="125"/>
      <c r="C68" s="125"/>
      <c r="D68" s="125"/>
      <c r="E68" s="125"/>
      <c r="F68" s="125"/>
      <c r="G68" s="125"/>
      <c r="H68" s="126"/>
    </row>
    <row r="69" spans="1:8" x14ac:dyDescent="0.2">
      <c r="A69" s="127"/>
      <c r="B69" s="128"/>
      <c r="C69" s="128"/>
      <c r="D69" s="128"/>
      <c r="E69" s="128"/>
      <c r="F69" s="128"/>
      <c r="G69" s="128"/>
      <c r="H69" s="129"/>
    </row>
    <row r="70" spans="1:8" x14ac:dyDescent="0.2">
      <c r="A70" s="130" t="s">
        <v>22</v>
      </c>
      <c r="B70" s="131"/>
      <c r="C70" s="131"/>
      <c r="D70" s="131"/>
      <c r="E70" s="131"/>
      <c r="F70" s="131"/>
      <c r="G70" s="131"/>
      <c r="H70" s="132"/>
    </row>
    <row r="71" spans="1:8" x14ac:dyDescent="0.2">
      <c r="A71" s="133"/>
      <c r="B71" s="134"/>
      <c r="C71" s="134"/>
      <c r="D71" s="134"/>
      <c r="E71" s="134"/>
      <c r="F71" s="134"/>
      <c r="G71" s="134"/>
      <c r="H71" s="135"/>
    </row>
    <row r="72" spans="1:8" x14ac:dyDescent="0.2">
      <c r="A72" s="136" t="s">
        <v>23</v>
      </c>
      <c r="B72" s="137"/>
      <c r="C72" s="137"/>
      <c r="D72" s="137"/>
      <c r="E72" s="137"/>
      <c r="F72" s="137"/>
      <c r="G72" s="137"/>
      <c r="H72" s="138"/>
    </row>
    <row r="73" spans="1:8" x14ac:dyDescent="0.2">
      <c r="A73" s="139"/>
      <c r="B73" s="140"/>
      <c r="C73" s="140"/>
      <c r="D73" s="140"/>
      <c r="E73" s="140"/>
      <c r="F73" s="140"/>
      <c r="G73" s="140"/>
      <c r="H73" s="141"/>
    </row>
    <row r="74" spans="1:8" x14ac:dyDescent="0.2">
      <c r="A74" s="142"/>
      <c r="B74" s="143"/>
      <c r="C74" s="143"/>
      <c r="D74" s="143"/>
      <c r="E74" s="143"/>
      <c r="F74" s="143"/>
      <c r="G74" s="143"/>
      <c r="H74" s="144"/>
    </row>
    <row r="75" spans="1:8" ht="25.5" x14ac:dyDescent="0.2">
      <c r="A75" s="26" t="s">
        <v>5</v>
      </c>
      <c r="B75" s="27" t="s">
        <v>6</v>
      </c>
      <c r="C75" s="28" t="s">
        <v>7</v>
      </c>
      <c r="D75" s="28" t="s">
        <v>8</v>
      </c>
      <c r="E75" s="27" t="s">
        <v>15</v>
      </c>
      <c r="F75" s="27" t="s">
        <v>9</v>
      </c>
      <c r="G75" s="27" t="s">
        <v>10</v>
      </c>
      <c r="H75" s="27" t="s">
        <v>11</v>
      </c>
    </row>
    <row r="76" spans="1:8" x14ac:dyDescent="0.2">
      <c r="A76" s="4">
        <v>1</v>
      </c>
      <c r="B76" s="36"/>
      <c r="C76" s="36"/>
      <c r="D76" s="4"/>
      <c r="E76" s="4"/>
      <c r="F76" s="6"/>
      <c r="G76" s="24"/>
      <c r="H76" s="8">
        <f t="shared" ref="H76:H92" si="2">F76*G76</f>
        <v>0</v>
      </c>
    </row>
    <row r="77" spans="1:8" x14ac:dyDescent="0.2">
      <c r="A77" s="4">
        <v>2</v>
      </c>
      <c r="B77" s="36"/>
      <c r="C77" s="36"/>
      <c r="D77" s="4"/>
      <c r="E77" s="4"/>
      <c r="F77" s="6"/>
      <c r="G77" s="24"/>
      <c r="H77" s="8">
        <f t="shared" si="2"/>
        <v>0</v>
      </c>
    </row>
    <row r="78" spans="1:8" x14ac:dyDescent="0.2">
      <c r="A78" s="4">
        <v>3</v>
      </c>
      <c r="B78" s="36"/>
      <c r="C78" s="36"/>
      <c r="D78" s="4"/>
      <c r="E78" s="4"/>
      <c r="F78" s="6"/>
      <c r="G78" s="24"/>
      <c r="H78" s="8">
        <f t="shared" si="2"/>
        <v>0</v>
      </c>
    </row>
    <row r="79" spans="1:8" x14ac:dyDescent="0.2">
      <c r="A79" s="4">
        <v>4</v>
      </c>
      <c r="B79" s="36"/>
      <c r="C79" s="36"/>
      <c r="D79" s="4"/>
      <c r="E79" s="4"/>
      <c r="F79" s="6"/>
      <c r="G79" s="24"/>
      <c r="H79" s="8">
        <f t="shared" si="2"/>
        <v>0</v>
      </c>
    </row>
    <row r="80" spans="1:8" x14ac:dyDescent="0.2">
      <c r="A80" s="4">
        <v>5</v>
      </c>
      <c r="B80" s="36"/>
      <c r="C80" s="36"/>
      <c r="D80" s="4"/>
      <c r="E80" s="4"/>
      <c r="F80" s="6"/>
      <c r="G80" s="7"/>
      <c r="H80" s="8">
        <f t="shared" si="2"/>
        <v>0</v>
      </c>
    </row>
    <row r="81" spans="1:8" x14ac:dyDescent="0.2">
      <c r="A81" s="4">
        <v>6</v>
      </c>
      <c r="B81" s="36"/>
      <c r="C81" s="36"/>
      <c r="D81" s="4"/>
      <c r="E81" s="4"/>
      <c r="F81" s="6"/>
      <c r="G81" s="7"/>
      <c r="H81" s="8">
        <f t="shared" si="2"/>
        <v>0</v>
      </c>
    </row>
    <row r="82" spans="1:8" x14ac:dyDescent="0.2">
      <c r="A82" s="4">
        <v>7</v>
      </c>
      <c r="B82" s="36"/>
      <c r="C82" s="36"/>
      <c r="D82" s="4"/>
      <c r="E82" s="4"/>
      <c r="F82" s="6"/>
      <c r="G82" s="7"/>
      <c r="H82" s="8">
        <f t="shared" si="2"/>
        <v>0</v>
      </c>
    </row>
    <row r="83" spans="1:8" x14ac:dyDescent="0.2">
      <c r="A83" s="4">
        <v>8</v>
      </c>
      <c r="B83" s="36"/>
      <c r="C83" s="36"/>
      <c r="D83" s="4"/>
      <c r="E83" s="4"/>
      <c r="F83" s="6"/>
      <c r="G83" s="7"/>
      <c r="H83" s="8">
        <f t="shared" si="2"/>
        <v>0</v>
      </c>
    </row>
    <row r="84" spans="1:8" x14ac:dyDescent="0.2">
      <c r="A84" s="4">
        <v>9</v>
      </c>
      <c r="B84" s="36"/>
      <c r="C84" s="36"/>
      <c r="D84" s="4"/>
      <c r="E84" s="4"/>
      <c r="F84" s="6"/>
      <c r="G84" s="7"/>
      <c r="H84" s="8">
        <f t="shared" si="2"/>
        <v>0</v>
      </c>
    </row>
    <row r="85" spans="1:8" x14ac:dyDescent="0.2">
      <c r="A85" s="4">
        <v>10</v>
      </c>
      <c r="B85" s="36"/>
      <c r="C85" s="36"/>
      <c r="D85" s="4"/>
      <c r="E85" s="4"/>
      <c r="F85" s="6"/>
      <c r="G85" s="7"/>
      <c r="H85" s="8">
        <f t="shared" si="2"/>
        <v>0</v>
      </c>
    </row>
    <row r="86" spans="1:8" x14ac:dyDescent="0.2">
      <c r="A86" s="4">
        <v>11</v>
      </c>
      <c r="B86" s="36"/>
      <c r="C86" s="36"/>
      <c r="D86" s="4"/>
      <c r="E86" s="4"/>
      <c r="F86" s="6"/>
      <c r="G86" s="7"/>
      <c r="H86" s="8">
        <f t="shared" si="2"/>
        <v>0</v>
      </c>
    </row>
    <row r="87" spans="1:8" x14ac:dyDescent="0.2">
      <c r="A87" s="4">
        <v>12</v>
      </c>
      <c r="B87" s="36"/>
      <c r="C87" s="36"/>
      <c r="D87" s="4"/>
      <c r="E87" s="4"/>
      <c r="F87" s="6"/>
      <c r="G87" s="7"/>
      <c r="H87" s="8">
        <f t="shared" si="2"/>
        <v>0</v>
      </c>
    </row>
    <row r="88" spans="1:8" x14ac:dyDescent="0.2">
      <c r="A88" s="4">
        <v>13</v>
      </c>
      <c r="B88" s="36"/>
      <c r="C88" s="36"/>
      <c r="D88" s="4"/>
      <c r="E88" s="4"/>
      <c r="F88" s="6"/>
      <c r="G88" s="7"/>
      <c r="H88" s="8">
        <f t="shared" si="2"/>
        <v>0</v>
      </c>
    </row>
    <row r="89" spans="1:8" x14ac:dyDescent="0.2">
      <c r="A89" s="4">
        <v>14</v>
      </c>
      <c r="B89" s="36"/>
      <c r="C89" s="36"/>
      <c r="D89" s="4"/>
      <c r="E89" s="4"/>
      <c r="F89" s="6"/>
      <c r="G89" s="24"/>
      <c r="H89" s="8">
        <f t="shared" si="2"/>
        <v>0</v>
      </c>
    </row>
    <row r="90" spans="1:8" x14ac:dyDescent="0.2">
      <c r="A90" s="4">
        <v>15</v>
      </c>
      <c r="B90" s="36"/>
      <c r="C90" s="36"/>
      <c r="D90" s="4"/>
      <c r="E90" s="4"/>
      <c r="F90" s="6"/>
      <c r="G90" s="24"/>
      <c r="H90" s="8">
        <f t="shared" si="2"/>
        <v>0</v>
      </c>
    </row>
    <row r="91" spans="1:8" x14ac:dyDescent="0.2">
      <c r="A91" s="4">
        <v>16</v>
      </c>
      <c r="B91" s="36"/>
      <c r="C91" s="36"/>
      <c r="D91" s="4"/>
      <c r="E91" s="4"/>
      <c r="F91" s="6"/>
      <c r="G91" s="7"/>
      <c r="H91" s="8">
        <f t="shared" si="2"/>
        <v>0</v>
      </c>
    </row>
    <row r="92" spans="1:8" x14ac:dyDescent="0.2">
      <c r="A92" s="4">
        <v>17</v>
      </c>
      <c r="B92" s="4"/>
      <c r="C92" s="5"/>
      <c r="D92" s="4"/>
      <c r="E92" s="4"/>
      <c r="F92" s="6"/>
      <c r="G92" s="7"/>
      <c r="H92" s="8">
        <f t="shared" si="2"/>
        <v>0</v>
      </c>
    </row>
    <row r="93" spans="1:8" ht="13.5" thickBot="1" x14ac:dyDescent="0.25">
      <c r="A93" s="9" t="s">
        <v>12</v>
      </c>
      <c r="B93" s="10" t="s">
        <v>12</v>
      </c>
      <c r="C93" s="11" t="s">
        <v>12</v>
      </c>
      <c r="D93" s="12" t="s">
        <v>12</v>
      </c>
      <c r="E93" s="12" t="s">
        <v>12</v>
      </c>
      <c r="F93" s="12" t="s">
        <v>12</v>
      </c>
      <c r="G93" s="13" t="s">
        <v>12</v>
      </c>
      <c r="H93" s="13" t="s">
        <v>12</v>
      </c>
    </row>
    <row r="94" spans="1:8" ht="13.5" thickBot="1" x14ac:dyDescent="0.25">
      <c r="A94" s="123" t="s">
        <v>17</v>
      </c>
      <c r="B94" s="123"/>
      <c r="C94" s="123"/>
      <c r="D94" s="123"/>
      <c r="E94" s="15">
        <f>SUMPRODUCT(E76:E93,$G$16:$G$33)</f>
        <v>0</v>
      </c>
      <c r="F94" s="16" t="s">
        <v>12</v>
      </c>
      <c r="G94" s="17" t="s">
        <v>12</v>
      </c>
      <c r="H94" s="18">
        <f>SUMIFS(H76:H92,E76:E92,"A adquirir")</f>
        <v>0</v>
      </c>
    </row>
    <row r="95" spans="1:8" ht="13.5" thickBot="1" x14ac:dyDescent="0.25">
      <c r="A95" s="123" t="s">
        <v>18</v>
      </c>
      <c r="B95" s="123"/>
      <c r="C95" s="123"/>
      <c r="D95" s="123"/>
      <c r="E95" s="15">
        <f>SUMPRODUCT(E77:E94,$G$16:$G$33)</f>
        <v>0</v>
      </c>
      <c r="F95" s="16" t="s">
        <v>12</v>
      </c>
      <c r="G95" s="17" t="s">
        <v>12</v>
      </c>
      <c r="H95" s="18">
        <f>SUMIFS(H76:H92,E76:E92,"Existente")</f>
        <v>0</v>
      </c>
    </row>
    <row r="96" spans="1:8" ht="13.5" thickBot="1" x14ac:dyDescent="0.25">
      <c r="A96" s="123" t="s">
        <v>16</v>
      </c>
      <c r="B96" s="123"/>
      <c r="C96" s="123"/>
      <c r="D96" s="123"/>
      <c r="E96" s="15">
        <f>SUMPRODUCT(E78:E95,$G$16:$G$33)</f>
        <v>0</v>
      </c>
      <c r="F96" s="16" t="s">
        <v>12</v>
      </c>
      <c r="G96" s="17" t="s">
        <v>12</v>
      </c>
      <c r="H96" s="18">
        <f>SUM(H94:H95)</f>
        <v>0</v>
      </c>
    </row>
    <row r="98" spans="1:8" x14ac:dyDescent="0.2">
      <c r="A98" s="124" t="s">
        <v>57</v>
      </c>
      <c r="B98" s="125"/>
      <c r="C98" s="125"/>
      <c r="D98" s="125"/>
      <c r="E98" s="125"/>
      <c r="F98" s="125"/>
      <c r="G98" s="125"/>
      <c r="H98" s="126"/>
    </row>
    <row r="99" spans="1:8" x14ac:dyDescent="0.2">
      <c r="A99" s="127"/>
      <c r="B99" s="128"/>
      <c r="C99" s="128"/>
      <c r="D99" s="128"/>
      <c r="E99" s="128"/>
      <c r="F99" s="128"/>
      <c r="G99" s="128"/>
      <c r="H99" s="129"/>
    </row>
    <row r="100" spans="1:8" x14ac:dyDescent="0.2">
      <c r="A100" s="130" t="s">
        <v>22</v>
      </c>
      <c r="B100" s="131"/>
      <c r="C100" s="131"/>
      <c r="D100" s="131"/>
      <c r="E100" s="131"/>
      <c r="F100" s="131"/>
      <c r="G100" s="131"/>
      <c r="H100" s="132"/>
    </row>
    <row r="101" spans="1:8" x14ac:dyDescent="0.2">
      <c r="A101" s="133"/>
      <c r="B101" s="134"/>
      <c r="C101" s="134"/>
      <c r="D101" s="134"/>
      <c r="E101" s="134"/>
      <c r="F101" s="134"/>
      <c r="G101" s="134"/>
      <c r="H101" s="135"/>
    </row>
    <row r="102" spans="1:8" x14ac:dyDescent="0.2">
      <c r="A102" s="136" t="s">
        <v>23</v>
      </c>
      <c r="B102" s="137"/>
      <c r="C102" s="137"/>
      <c r="D102" s="137"/>
      <c r="E102" s="137"/>
      <c r="F102" s="137"/>
      <c r="G102" s="137"/>
      <c r="H102" s="138"/>
    </row>
    <row r="103" spans="1:8" x14ac:dyDescent="0.2">
      <c r="A103" s="139"/>
      <c r="B103" s="140"/>
      <c r="C103" s="140"/>
      <c r="D103" s="140"/>
      <c r="E103" s="140"/>
      <c r="F103" s="140"/>
      <c r="G103" s="140"/>
      <c r="H103" s="141"/>
    </row>
    <row r="104" spans="1:8" x14ac:dyDescent="0.2">
      <c r="A104" s="142"/>
      <c r="B104" s="143"/>
      <c r="C104" s="143"/>
      <c r="D104" s="143"/>
      <c r="E104" s="143"/>
      <c r="F104" s="143"/>
      <c r="G104" s="143"/>
      <c r="H104" s="144"/>
    </row>
    <row r="105" spans="1:8" ht="25.5" x14ac:dyDescent="0.2">
      <c r="A105" s="26" t="s">
        <v>5</v>
      </c>
      <c r="B105" s="27" t="s">
        <v>6</v>
      </c>
      <c r="C105" s="28" t="s">
        <v>7</v>
      </c>
      <c r="D105" s="28" t="s">
        <v>8</v>
      </c>
      <c r="E105" s="27" t="s">
        <v>15</v>
      </c>
      <c r="F105" s="27" t="s">
        <v>9</v>
      </c>
      <c r="G105" s="27" t="s">
        <v>10</v>
      </c>
      <c r="H105" s="27" t="s">
        <v>11</v>
      </c>
    </row>
    <row r="106" spans="1:8" x14ac:dyDescent="0.2">
      <c r="A106" s="4">
        <v>1</v>
      </c>
      <c r="B106" s="36"/>
      <c r="C106" s="36"/>
      <c r="D106" s="4"/>
      <c r="E106" s="4"/>
      <c r="F106" s="6"/>
      <c r="G106" s="24"/>
      <c r="H106" s="8">
        <f t="shared" ref="H106:H122" si="3">F106*G106</f>
        <v>0</v>
      </c>
    </row>
    <row r="107" spans="1:8" x14ac:dyDescent="0.2">
      <c r="A107" s="4">
        <v>2</v>
      </c>
      <c r="B107" s="36"/>
      <c r="C107" s="36"/>
      <c r="D107" s="4"/>
      <c r="E107" s="4"/>
      <c r="F107" s="6"/>
      <c r="G107" s="24"/>
      <c r="H107" s="8">
        <f t="shared" si="3"/>
        <v>0</v>
      </c>
    </row>
    <row r="108" spans="1:8" x14ac:dyDescent="0.2">
      <c r="A108" s="4">
        <v>3</v>
      </c>
      <c r="B108" s="36"/>
      <c r="C108" s="36"/>
      <c r="D108" s="4"/>
      <c r="E108" s="4"/>
      <c r="F108" s="6"/>
      <c r="G108" s="24"/>
      <c r="H108" s="8">
        <f t="shared" si="3"/>
        <v>0</v>
      </c>
    </row>
    <row r="109" spans="1:8" x14ac:dyDescent="0.2">
      <c r="A109" s="4">
        <v>4</v>
      </c>
      <c r="B109" s="36"/>
      <c r="C109" s="36"/>
      <c r="D109" s="4"/>
      <c r="E109" s="4"/>
      <c r="F109" s="6"/>
      <c r="G109" s="24"/>
      <c r="H109" s="8">
        <f t="shared" si="3"/>
        <v>0</v>
      </c>
    </row>
    <row r="110" spans="1:8" x14ac:dyDescent="0.2">
      <c r="A110" s="4">
        <v>5</v>
      </c>
      <c r="B110" s="36"/>
      <c r="C110" s="36"/>
      <c r="D110" s="4"/>
      <c r="E110" s="4"/>
      <c r="F110" s="6"/>
      <c r="G110" s="7"/>
      <c r="H110" s="8">
        <f t="shared" si="3"/>
        <v>0</v>
      </c>
    </row>
    <row r="111" spans="1:8" x14ac:dyDescent="0.2">
      <c r="A111" s="4">
        <v>6</v>
      </c>
      <c r="B111" s="36"/>
      <c r="C111" s="36"/>
      <c r="D111" s="4"/>
      <c r="E111" s="4"/>
      <c r="F111" s="6"/>
      <c r="G111" s="7"/>
      <c r="H111" s="8">
        <f t="shared" si="3"/>
        <v>0</v>
      </c>
    </row>
    <row r="112" spans="1:8" x14ac:dyDescent="0.2">
      <c r="A112" s="4">
        <v>7</v>
      </c>
      <c r="B112" s="36"/>
      <c r="C112" s="36"/>
      <c r="D112" s="4"/>
      <c r="E112" s="4"/>
      <c r="F112" s="6"/>
      <c r="G112" s="7"/>
      <c r="H112" s="8">
        <f t="shared" si="3"/>
        <v>0</v>
      </c>
    </row>
    <row r="113" spans="1:8" x14ac:dyDescent="0.2">
      <c r="A113" s="4">
        <v>8</v>
      </c>
      <c r="B113" s="36"/>
      <c r="C113" s="36"/>
      <c r="D113" s="4"/>
      <c r="E113" s="4"/>
      <c r="F113" s="6"/>
      <c r="G113" s="7"/>
      <c r="H113" s="8">
        <f t="shared" si="3"/>
        <v>0</v>
      </c>
    </row>
    <row r="114" spans="1:8" x14ac:dyDescent="0.2">
      <c r="A114" s="4">
        <v>9</v>
      </c>
      <c r="B114" s="36"/>
      <c r="C114" s="36"/>
      <c r="D114" s="4"/>
      <c r="E114" s="4"/>
      <c r="F114" s="6"/>
      <c r="G114" s="7"/>
      <c r="H114" s="8">
        <f t="shared" si="3"/>
        <v>0</v>
      </c>
    </row>
    <row r="115" spans="1:8" x14ac:dyDescent="0.2">
      <c r="A115" s="4">
        <v>10</v>
      </c>
      <c r="B115" s="36"/>
      <c r="C115" s="36"/>
      <c r="D115" s="4"/>
      <c r="E115" s="4"/>
      <c r="F115" s="6"/>
      <c r="G115" s="7"/>
      <c r="H115" s="8">
        <f t="shared" si="3"/>
        <v>0</v>
      </c>
    </row>
    <row r="116" spans="1:8" x14ac:dyDescent="0.2">
      <c r="A116" s="4">
        <v>11</v>
      </c>
      <c r="B116" s="36"/>
      <c r="C116" s="36"/>
      <c r="D116" s="4"/>
      <c r="E116" s="4"/>
      <c r="F116" s="6"/>
      <c r="G116" s="7"/>
      <c r="H116" s="8">
        <f t="shared" si="3"/>
        <v>0</v>
      </c>
    </row>
    <row r="117" spans="1:8" x14ac:dyDescent="0.2">
      <c r="A117" s="4">
        <v>12</v>
      </c>
      <c r="B117" s="36"/>
      <c r="C117" s="36"/>
      <c r="D117" s="4"/>
      <c r="E117" s="4"/>
      <c r="F117" s="6"/>
      <c r="G117" s="7"/>
      <c r="H117" s="8">
        <f t="shared" si="3"/>
        <v>0</v>
      </c>
    </row>
    <row r="118" spans="1:8" x14ac:dyDescent="0.2">
      <c r="A118" s="4">
        <v>13</v>
      </c>
      <c r="B118" s="36"/>
      <c r="C118" s="36"/>
      <c r="D118" s="4"/>
      <c r="E118" s="4"/>
      <c r="F118" s="6"/>
      <c r="G118" s="7"/>
      <c r="H118" s="8">
        <f t="shared" si="3"/>
        <v>0</v>
      </c>
    </row>
    <row r="119" spans="1:8" x14ac:dyDescent="0.2">
      <c r="A119" s="4">
        <v>14</v>
      </c>
      <c r="B119" s="36"/>
      <c r="C119" s="36"/>
      <c r="D119" s="4"/>
      <c r="E119" s="4"/>
      <c r="F119" s="6"/>
      <c r="G119" s="24"/>
      <c r="H119" s="8">
        <f t="shared" si="3"/>
        <v>0</v>
      </c>
    </row>
    <row r="120" spans="1:8" x14ac:dyDescent="0.2">
      <c r="A120" s="4">
        <v>15</v>
      </c>
      <c r="B120" s="36"/>
      <c r="C120" s="36"/>
      <c r="D120" s="4"/>
      <c r="E120" s="4"/>
      <c r="F120" s="6"/>
      <c r="G120" s="24"/>
      <c r="H120" s="8">
        <f t="shared" si="3"/>
        <v>0</v>
      </c>
    </row>
    <row r="121" spans="1:8" x14ac:dyDescent="0.2">
      <c r="A121" s="4">
        <v>16</v>
      </c>
      <c r="B121" s="36"/>
      <c r="C121" s="36"/>
      <c r="D121" s="4"/>
      <c r="E121" s="4"/>
      <c r="F121" s="6"/>
      <c r="G121" s="7"/>
      <c r="H121" s="8">
        <f t="shared" si="3"/>
        <v>0</v>
      </c>
    </row>
    <row r="122" spans="1:8" x14ac:dyDescent="0.2">
      <c r="A122" s="4">
        <v>17</v>
      </c>
      <c r="B122" s="4"/>
      <c r="C122" s="5"/>
      <c r="D122" s="4"/>
      <c r="E122" s="4"/>
      <c r="F122" s="6"/>
      <c r="G122" s="7"/>
      <c r="H122" s="8">
        <f t="shared" si="3"/>
        <v>0</v>
      </c>
    </row>
    <row r="123" spans="1:8" ht="13.5" thickBot="1" x14ac:dyDescent="0.25">
      <c r="A123" s="9" t="s">
        <v>12</v>
      </c>
      <c r="B123" s="10" t="s">
        <v>12</v>
      </c>
      <c r="C123" s="11" t="s">
        <v>12</v>
      </c>
      <c r="D123" s="12" t="s">
        <v>12</v>
      </c>
      <c r="E123" s="12" t="s">
        <v>12</v>
      </c>
      <c r="F123" s="12" t="s">
        <v>12</v>
      </c>
      <c r="G123" s="13" t="s">
        <v>12</v>
      </c>
      <c r="H123" s="13" t="s">
        <v>12</v>
      </c>
    </row>
    <row r="124" spans="1:8" ht="13.5" thickBot="1" x14ac:dyDescent="0.25">
      <c r="A124" s="123" t="s">
        <v>17</v>
      </c>
      <c r="B124" s="123"/>
      <c r="C124" s="123"/>
      <c r="D124" s="123"/>
      <c r="E124" s="15">
        <f>SUMPRODUCT(E106:E123,$G$16:$G$33)</f>
        <v>0</v>
      </c>
      <c r="F124" s="16" t="s">
        <v>12</v>
      </c>
      <c r="G124" s="17" t="s">
        <v>12</v>
      </c>
      <c r="H124" s="18">
        <f>SUMIFS(H106:H122,E106:E122,"A adquirir")</f>
        <v>0</v>
      </c>
    </row>
    <row r="125" spans="1:8" ht="13.5" thickBot="1" x14ac:dyDescent="0.25">
      <c r="A125" s="123" t="s">
        <v>18</v>
      </c>
      <c r="B125" s="123"/>
      <c r="C125" s="123"/>
      <c r="D125" s="123"/>
      <c r="E125" s="15">
        <f>SUMPRODUCT(E107:E124,$G$16:$G$33)</f>
        <v>0</v>
      </c>
      <c r="F125" s="16" t="s">
        <v>12</v>
      </c>
      <c r="G125" s="17" t="s">
        <v>12</v>
      </c>
      <c r="H125" s="18">
        <f>SUMIFS(H106:H122,E106:E122,"Existente")</f>
        <v>0</v>
      </c>
    </row>
    <row r="126" spans="1:8" ht="13.5" thickBot="1" x14ac:dyDescent="0.25">
      <c r="A126" s="123" t="s">
        <v>16</v>
      </c>
      <c r="B126" s="123"/>
      <c r="C126" s="123"/>
      <c r="D126" s="123"/>
      <c r="E126" s="15">
        <f>SUMPRODUCT(E108:E125,$G$16:$G$33)</f>
        <v>0</v>
      </c>
      <c r="F126" s="16" t="s">
        <v>12</v>
      </c>
      <c r="G126" s="17" t="s">
        <v>12</v>
      </c>
      <c r="H126" s="18">
        <f>SUM(H124:H125)</f>
        <v>0</v>
      </c>
    </row>
    <row r="128" spans="1:8" x14ac:dyDescent="0.2">
      <c r="A128" s="124" t="s">
        <v>58</v>
      </c>
      <c r="B128" s="125"/>
      <c r="C128" s="125"/>
      <c r="D128" s="125"/>
      <c r="E128" s="125"/>
      <c r="F128" s="125"/>
      <c r="G128" s="125"/>
      <c r="H128" s="126"/>
    </row>
    <row r="129" spans="1:8" x14ac:dyDescent="0.2">
      <c r="A129" s="127"/>
      <c r="B129" s="128"/>
      <c r="C129" s="128"/>
      <c r="D129" s="128"/>
      <c r="E129" s="128"/>
      <c r="F129" s="128"/>
      <c r="G129" s="128"/>
      <c r="H129" s="129"/>
    </row>
    <row r="130" spans="1:8" x14ac:dyDescent="0.2">
      <c r="A130" s="130" t="s">
        <v>22</v>
      </c>
      <c r="B130" s="131"/>
      <c r="C130" s="131"/>
      <c r="D130" s="131"/>
      <c r="E130" s="131"/>
      <c r="F130" s="131"/>
      <c r="G130" s="131"/>
      <c r="H130" s="132"/>
    </row>
    <row r="131" spans="1:8" x14ac:dyDescent="0.2">
      <c r="A131" s="133"/>
      <c r="B131" s="134"/>
      <c r="C131" s="134"/>
      <c r="D131" s="134"/>
      <c r="E131" s="134"/>
      <c r="F131" s="134"/>
      <c r="G131" s="134"/>
      <c r="H131" s="135"/>
    </row>
    <row r="132" spans="1:8" x14ac:dyDescent="0.2">
      <c r="A132" s="136" t="s">
        <v>23</v>
      </c>
      <c r="B132" s="137"/>
      <c r="C132" s="137"/>
      <c r="D132" s="137"/>
      <c r="E132" s="137"/>
      <c r="F132" s="137"/>
      <c r="G132" s="137"/>
      <c r="H132" s="138"/>
    </row>
    <row r="133" spans="1:8" x14ac:dyDescent="0.2">
      <c r="A133" s="139"/>
      <c r="B133" s="140"/>
      <c r="C133" s="140"/>
      <c r="D133" s="140"/>
      <c r="E133" s="140"/>
      <c r="F133" s="140"/>
      <c r="G133" s="140"/>
      <c r="H133" s="141"/>
    </row>
    <row r="134" spans="1:8" x14ac:dyDescent="0.2">
      <c r="A134" s="142"/>
      <c r="B134" s="143"/>
      <c r="C134" s="143"/>
      <c r="D134" s="143"/>
      <c r="E134" s="143"/>
      <c r="F134" s="143"/>
      <c r="G134" s="143"/>
      <c r="H134" s="144"/>
    </row>
    <row r="135" spans="1:8" ht="25.5" x14ac:dyDescent="0.2">
      <c r="A135" s="26" t="s">
        <v>5</v>
      </c>
      <c r="B135" s="27" t="s">
        <v>6</v>
      </c>
      <c r="C135" s="28" t="s">
        <v>7</v>
      </c>
      <c r="D135" s="28" t="s">
        <v>8</v>
      </c>
      <c r="E135" s="27" t="s">
        <v>15</v>
      </c>
      <c r="F135" s="27" t="s">
        <v>9</v>
      </c>
      <c r="G135" s="27" t="s">
        <v>10</v>
      </c>
      <c r="H135" s="27" t="s">
        <v>11</v>
      </c>
    </row>
    <row r="136" spans="1:8" x14ac:dyDescent="0.2">
      <c r="A136" s="4">
        <v>1</v>
      </c>
      <c r="B136" s="36"/>
      <c r="C136" s="36"/>
      <c r="D136" s="4"/>
      <c r="E136" s="4"/>
      <c r="F136" s="6"/>
      <c r="G136" s="24"/>
      <c r="H136" s="8">
        <f t="shared" ref="H136:H152" si="4">F136*G136</f>
        <v>0</v>
      </c>
    </row>
    <row r="137" spans="1:8" x14ac:dyDescent="0.2">
      <c r="A137" s="4">
        <v>2</v>
      </c>
      <c r="B137" s="36"/>
      <c r="C137" s="36"/>
      <c r="D137" s="4"/>
      <c r="E137" s="4"/>
      <c r="F137" s="6"/>
      <c r="G137" s="24"/>
      <c r="H137" s="8">
        <f t="shared" si="4"/>
        <v>0</v>
      </c>
    </row>
    <row r="138" spans="1:8" x14ac:dyDescent="0.2">
      <c r="A138" s="4">
        <v>3</v>
      </c>
      <c r="B138" s="36"/>
      <c r="C138" s="36"/>
      <c r="D138" s="4"/>
      <c r="E138" s="4"/>
      <c r="F138" s="6"/>
      <c r="G138" s="24"/>
      <c r="H138" s="8">
        <f t="shared" si="4"/>
        <v>0</v>
      </c>
    </row>
    <row r="139" spans="1:8" x14ac:dyDescent="0.2">
      <c r="A139" s="4">
        <v>4</v>
      </c>
      <c r="B139" s="36"/>
      <c r="C139" s="36"/>
      <c r="D139" s="4"/>
      <c r="E139" s="4"/>
      <c r="F139" s="6"/>
      <c r="G139" s="24"/>
      <c r="H139" s="8">
        <f t="shared" si="4"/>
        <v>0</v>
      </c>
    </row>
    <row r="140" spans="1:8" x14ac:dyDescent="0.2">
      <c r="A140" s="4">
        <v>5</v>
      </c>
      <c r="B140" s="36"/>
      <c r="C140" s="36"/>
      <c r="D140" s="4"/>
      <c r="E140" s="4"/>
      <c r="F140" s="6"/>
      <c r="G140" s="7"/>
      <c r="H140" s="8">
        <f t="shared" si="4"/>
        <v>0</v>
      </c>
    </row>
    <row r="141" spans="1:8" x14ac:dyDescent="0.2">
      <c r="A141" s="4">
        <v>6</v>
      </c>
      <c r="B141" s="36"/>
      <c r="C141" s="36"/>
      <c r="D141" s="4"/>
      <c r="E141" s="4"/>
      <c r="F141" s="6"/>
      <c r="G141" s="7"/>
      <c r="H141" s="8">
        <f t="shared" si="4"/>
        <v>0</v>
      </c>
    </row>
    <row r="142" spans="1:8" x14ac:dyDescent="0.2">
      <c r="A142" s="4">
        <v>7</v>
      </c>
      <c r="B142" s="36"/>
      <c r="C142" s="36"/>
      <c r="D142" s="4"/>
      <c r="E142" s="4"/>
      <c r="F142" s="6"/>
      <c r="G142" s="7"/>
      <c r="H142" s="8">
        <f t="shared" si="4"/>
        <v>0</v>
      </c>
    </row>
    <row r="143" spans="1:8" x14ac:dyDescent="0.2">
      <c r="A143" s="4">
        <v>8</v>
      </c>
      <c r="B143" s="36"/>
      <c r="C143" s="36"/>
      <c r="D143" s="4"/>
      <c r="E143" s="4"/>
      <c r="F143" s="6"/>
      <c r="G143" s="7"/>
      <c r="H143" s="8">
        <f t="shared" si="4"/>
        <v>0</v>
      </c>
    </row>
    <row r="144" spans="1:8" x14ac:dyDescent="0.2">
      <c r="A144" s="4">
        <v>9</v>
      </c>
      <c r="B144" s="36"/>
      <c r="C144" s="36"/>
      <c r="D144" s="4"/>
      <c r="E144" s="4"/>
      <c r="F144" s="6"/>
      <c r="G144" s="7"/>
      <c r="H144" s="8">
        <f t="shared" si="4"/>
        <v>0</v>
      </c>
    </row>
    <row r="145" spans="1:8" x14ac:dyDescent="0.2">
      <c r="A145" s="4">
        <v>10</v>
      </c>
      <c r="B145" s="36"/>
      <c r="C145" s="36"/>
      <c r="D145" s="4"/>
      <c r="E145" s="4"/>
      <c r="F145" s="6"/>
      <c r="G145" s="7"/>
      <c r="H145" s="8">
        <f t="shared" si="4"/>
        <v>0</v>
      </c>
    </row>
    <row r="146" spans="1:8" x14ac:dyDescent="0.2">
      <c r="A146" s="4">
        <v>11</v>
      </c>
      <c r="B146" s="36"/>
      <c r="C146" s="36"/>
      <c r="D146" s="4"/>
      <c r="E146" s="4"/>
      <c r="F146" s="6"/>
      <c r="G146" s="7"/>
      <c r="H146" s="8">
        <f t="shared" si="4"/>
        <v>0</v>
      </c>
    </row>
    <row r="147" spans="1:8" x14ac:dyDescent="0.2">
      <c r="A147" s="4">
        <v>12</v>
      </c>
      <c r="B147" s="36"/>
      <c r="C147" s="36"/>
      <c r="D147" s="4"/>
      <c r="E147" s="4"/>
      <c r="F147" s="6"/>
      <c r="G147" s="7"/>
      <c r="H147" s="8">
        <f t="shared" si="4"/>
        <v>0</v>
      </c>
    </row>
    <row r="148" spans="1:8" x14ac:dyDescent="0.2">
      <c r="A148" s="4">
        <v>13</v>
      </c>
      <c r="B148" s="36"/>
      <c r="C148" s="36"/>
      <c r="D148" s="4"/>
      <c r="E148" s="4"/>
      <c r="F148" s="6"/>
      <c r="G148" s="7"/>
      <c r="H148" s="8">
        <f t="shared" si="4"/>
        <v>0</v>
      </c>
    </row>
    <row r="149" spans="1:8" x14ac:dyDescent="0.2">
      <c r="A149" s="4">
        <v>14</v>
      </c>
      <c r="B149" s="36"/>
      <c r="C149" s="36"/>
      <c r="D149" s="4"/>
      <c r="E149" s="4"/>
      <c r="F149" s="6"/>
      <c r="G149" s="24"/>
      <c r="H149" s="8">
        <f t="shared" si="4"/>
        <v>0</v>
      </c>
    </row>
    <row r="150" spans="1:8" x14ac:dyDescent="0.2">
      <c r="A150" s="4">
        <v>15</v>
      </c>
      <c r="B150" s="36"/>
      <c r="C150" s="36"/>
      <c r="D150" s="4"/>
      <c r="E150" s="4"/>
      <c r="F150" s="6"/>
      <c r="G150" s="24"/>
      <c r="H150" s="8">
        <f t="shared" si="4"/>
        <v>0</v>
      </c>
    </row>
    <row r="151" spans="1:8" x14ac:dyDescent="0.2">
      <c r="A151" s="4">
        <v>16</v>
      </c>
      <c r="B151" s="36"/>
      <c r="C151" s="36"/>
      <c r="D151" s="4"/>
      <c r="E151" s="4"/>
      <c r="F151" s="6"/>
      <c r="G151" s="7"/>
      <c r="H151" s="8">
        <f t="shared" si="4"/>
        <v>0</v>
      </c>
    </row>
    <row r="152" spans="1:8" x14ac:dyDescent="0.2">
      <c r="A152" s="4">
        <v>17</v>
      </c>
      <c r="B152" s="4"/>
      <c r="C152" s="5"/>
      <c r="D152" s="4"/>
      <c r="E152" s="4"/>
      <c r="F152" s="6"/>
      <c r="G152" s="7"/>
      <c r="H152" s="8">
        <f t="shared" si="4"/>
        <v>0</v>
      </c>
    </row>
    <row r="153" spans="1:8" ht="13.5" thickBot="1" x14ac:dyDescent="0.25">
      <c r="A153" s="9" t="s">
        <v>12</v>
      </c>
      <c r="B153" s="10" t="s">
        <v>12</v>
      </c>
      <c r="C153" s="11" t="s">
        <v>12</v>
      </c>
      <c r="D153" s="12" t="s">
        <v>12</v>
      </c>
      <c r="E153" s="12" t="s">
        <v>12</v>
      </c>
      <c r="F153" s="12" t="s">
        <v>12</v>
      </c>
      <c r="G153" s="13" t="s">
        <v>12</v>
      </c>
      <c r="H153" s="13" t="s">
        <v>12</v>
      </c>
    </row>
    <row r="154" spans="1:8" ht="13.5" thickBot="1" x14ac:dyDescent="0.25">
      <c r="A154" s="123" t="s">
        <v>17</v>
      </c>
      <c r="B154" s="123"/>
      <c r="C154" s="123"/>
      <c r="D154" s="123"/>
      <c r="E154" s="15">
        <f>SUMPRODUCT(E136:E153,$G$16:$G$33)</f>
        <v>0</v>
      </c>
      <c r="F154" s="16" t="s">
        <v>12</v>
      </c>
      <c r="G154" s="17" t="s">
        <v>12</v>
      </c>
      <c r="H154" s="18">
        <f>SUMIFS(H136:H152,E136:E152,"A adquirir")</f>
        <v>0</v>
      </c>
    </row>
    <row r="155" spans="1:8" ht="13.5" thickBot="1" x14ac:dyDescent="0.25">
      <c r="A155" s="123" t="s">
        <v>18</v>
      </c>
      <c r="B155" s="123"/>
      <c r="C155" s="123"/>
      <c r="D155" s="123"/>
      <c r="E155" s="15">
        <f>SUMPRODUCT(E137:E154,$G$16:$G$33)</f>
        <v>0</v>
      </c>
      <c r="F155" s="16" t="s">
        <v>12</v>
      </c>
      <c r="G155" s="17" t="s">
        <v>12</v>
      </c>
      <c r="H155" s="18">
        <f>SUMIFS(H136:H152,E136:E152,"Existente")</f>
        <v>0</v>
      </c>
    </row>
    <row r="156" spans="1:8" ht="13.5" thickBot="1" x14ac:dyDescent="0.25">
      <c r="A156" s="123" t="s">
        <v>16</v>
      </c>
      <c r="B156" s="123"/>
      <c r="C156" s="123"/>
      <c r="D156" s="123"/>
      <c r="E156" s="15">
        <f>SUMPRODUCT(E138:E155,$G$16:$G$33)</f>
        <v>0</v>
      </c>
      <c r="F156" s="16" t="s">
        <v>12</v>
      </c>
      <c r="G156" s="17" t="s">
        <v>12</v>
      </c>
      <c r="H156" s="18">
        <f>SUM(H154:H155)</f>
        <v>0</v>
      </c>
    </row>
  </sheetData>
  <mergeCells count="44">
    <mergeCell ref="A72:H73"/>
    <mergeCell ref="A64:D64"/>
    <mergeCell ref="A65:D65"/>
    <mergeCell ref="A66:D66"/>
    <mergeCell ref="A68:H69"/>
    <mergeCell ref="A70:H71"/>
    <mergeCell ref="A40:H41"/>
    <mergeCell ref="A42:H43"/>
    <mergeCell ref="A44:H44"/>
    <mergeCell ref="A35:D35"/>
    <mergeCell ref="A36:D36"/>
    <mergeCell ref="J5:K5"/>
    <mergeCell ref="A98:H99"/>
    <mergeCell ref="A2:H2"/>
    <mergeCell ref="A3:H3"/>
    <mergeCell ref="A4:H4"/>
    <mergeCell ref="A5:H5"/>
    <mergeCell ref="A6:F6"/>
    <mergeCell ref="G6:G7"/>
    <mergeCell ref="H6:H7"/>
    <mergeCell ref="A7:F7"/>
    <mergeCell ref="A8:H9"/>
    <mergeCell ref="A12:H13"/>
    <mergeCell ref="A14:H14"/>
    <mergeCell ref="A10:H11"/>
    <mergeCell ref="A34:D34"/>
    <mergeCell ref="A38:H39"/>
    <mergeCell ref="A74:H74"/>
    <mergeCell ref="A94:D94"/>
    <mergeCell ref="A95:D95"/>
    <mergeCell ref="A96:D96"/>
    <mergeCell ref="A100:H101"/>
    <mergeCell ref="A102:H103"/>
    <mergeCell ref="A104:H104"/>
    <mergeCell ref="A124:D124"/>
    <mergeCell ref="A125:D125"/>
    <mergeCell ref="A126:D126"/>
    <mergeCell ref="A155:D155"/>
    <mergeCell ref="A156:D156"/>
    <mergeCell ref="A128:H129"/>
    <mergeCell ref="A130:H131"/>
    <mergeCell ref="A132:H133"/>
    <mergeCell ref="A134:H134"/>
    <mergeCell ref="A154:D15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Plan2!$A$2:$A$3</xm:f>
          </x14:formula1>
          <xm:sqref>E16:E32 E46:E62 E76:E92 E106:E122 E136:E152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F92"/>
  <sheetViews>
    <sheetView tabSelected="1" workbookViewId="0">
      <selection activeCell="B14" sqref="B14"/>
    </sheetView>
  </sheetViews>
  <sheetFormatPr defaultRowHeight="12.75" x14ac:dyDescent="0.2"/>
  <cols>
    <col min="1" max="1" width="18.42578125" customWidth="1"/>
    <col min="2" max="2" width="101.5703125" bestFit="1" customWidth="1"/>
    <col min="3" max="3" width="18.28515625" customWidth="1"/>
    <col min="4" max="4" width="16.85546875" style="89" bestFit="1" customWidth="1"/>
    <col min="5" max="5" width="16" bestFit="1" customWidth="1"/>
    <col min="6" max="6" width="15.5703125" customWidth="1"/>
  </cols>
  <sheetData>
    <row r="1" spans="1:6" ht="14.25" thickTop="1" thickBot="1" x14ac:dyDescent="0.25">
      <c r="A1" s="155" t="s">
        <v>28</v>
      </c>
      <c r="B1" s="155"/>
      <c r="C1" s="155"/>
      <c r="D1" s="155"/>
      <c r="E1" s="155"/>
      <c r="F1" s="155"/>
    </row>
    <row r="2" spans="1:6" ht="14.25" thickTop="1" thickBot="1" x14ac:dyDescent="0.25">
      <c r="A2" s="85" t="s">
        <v>29</v>
      </c>
      <c r="B2" s="85" t="s">
        <v>0</v>
      </c>
      <c r="C2" s="85" t="s">
        <v>30</v>
      </c>
      <c r="D2" s="88" t="s">
        <v>15</v>
      </c>
      <c r="E2" s="85" t="s">
        <v>49</v>
      </c>
      <c r="F2" s="85" t="s">
        <v>50</v>
      </c>
    </row>
    <row r="3" spans="1:6" ht="14.25" thickTop="1" thickBot="1" x14ac:dyDescent="0.25">
      <c r="A3" s="86" t="s">
        <v>255</v>
      </c>
      <c r="B3" s="86" t="s">
        <v>256</v>
      </c>
      <c r="C3" s="86">
        <v>5</v>
      </c>
      <c r="D3" s="87" t="s">
        <v>52</v>
      </c>
      <c r="E3" s="86"/>
      <c r="F3" s="86">
        <f>(C3*E3)</f>
        <v>0</v>
      </c>
    </row>
    <row r="4" spans="1:6" ht="14.25" thickTop="1" thickBot="1" x14ac:dyDescent="0.25">
      <c r="A4" s="86" t="s">
        <v>255</v>
      </c>
      <c r="B4" s="86" t="s">
        <v>269</v>
      </c>
      <c r="C4" s="86">
        <v>5</v>
      </c>
      <c r="D4" s="87" t="s">
        <v>52</v>
      </c>
      <c r="E4" s="86"/>
      <c r="F4" s="86">
        <f t="shared" ref="F4:F90" si="0">(C4*E4)</f>
        <v>0</v>
      </c>
    </row>
    <row r="5" spans="1:6" ht="14.25" thickTop="1" thickBot="1" x14ac:dyDescent="0.25">
      <c r="A5" s="86" t="s">
        <v>255</v>
      </c>
      <c r="B5" s="86" t="s">
        <v>270</v>
      </c>
      <c r="C5" s="86">
        <v>5</v>
      </c>
      <c r="D5" s="87" t="s">
        <v>52</v>
      </c>
      <c r="E5" s="86"/>
      <c r="F5" s="86">
        <f t="shared" si="0"/>
        <v>0</v>
      </c>
    </row>
    <row r="6" spans="1:6" ht="14.25" thickTop="1" thickBot="1" x14ac:dyDescent="0.25">
      <c r="A6" s="86" t="s">
        <v>255</v>
      </c>
      <c r="B6" s="86" t="s">
        <v>271</v>
      </c>
      <c r="C6" s="86">
        <v>5</v>
      </c>
      <c r="D6" s="87" t="s">
        <v>52</v>
      </c>
      <c r="E6" s="86"/>
      <c r="F6" s="86">
        <f t="shared" si="0"/>
        <v>0</v>
      </c>
    </row>
    <row r="7" spans="1:6" ht="14.25" thickTop="1" thickBot="1" x14ac:dyDescent="0.25">
      <c r="A7" s="86" t="s">
        <v>255</v>
      </c>
      <c r="B7" s="86" t="s">
        <v>257</v>
      </c>
      <c r="C7" s="86">
        <v>5</v>
      </c>
      <c r="D7" s="87" t="s">
        <v>52</v>
      </c>
      <c r="E7" s="86"/>
      <c r="F7" s="86">
        <f t="shared" si="0"/>
        <v>0</v>
      </c>
    </row>
    <row r="8" spans="1:6" ht="14.25" thickTop="1" thickBot="1" x14ac:dyDescent="0.25">
      <c r="A8" s="86" t="s">
        <v>255</v>
      </c>
      <c r="B8" s="86" t="s">
        <v>258</v>
      </c>
      <c r="C8" s="86">
        <v>5</v>
      </c>
      <c r="D8" s="87" t="s">
        <v>52</v>
      </c>
      <c r="E8" s="86"/>
      <c r="F8" s="86">
        <f t="shared" si="0"/>
        <v>0</v>
      </c>
    </row>
    <row r="9" spans="1:6" ht="14.25" thickTop="1" thickBot="1" x14ac:dyDescent="0.25">
      <c r="A9" s="86" t="s">
        <v>255</v>
      </c>
      <c r="B9" s="86" t="s">
        <v>272</v>
      </c>
      <c r="C9" s="86">
        <v>5</v>
      </c>
      <c r="D9" s="87" t="s">
        <v>52</v>
      </c>
      <c r="E9" s="86"/>
      <c r="F9" s="86">
        <f t="shared" si="0"/>
        <v>0</v>
      </c>
    </row>
    <row r="10" spans="1:6" ht="14.25" thickTop="1" thickBot="1" x14ac:dyDescent="0.25">
      <c r="A10" s="86" t="s">
        <v>255</v>
      </c>
      <c r="B10" s="86" t="s">
        <v>273</v>
      </c>
      <c r="C10" s="86">
        <v>5</v>
      </c>
      <c r="D10" s="87" t="s">
        <v>52</v>
      </c>
      <c r="E10" s="86"/>
      <c r="F10" s="86">
        <f t="shared" si="0"/>
        <v>0</v>
      </c>
    </row>
    <row r="11" spans="1:6" ht="14.25" thickTop="1" thickBot="1" x14ac:dyDescent="0.25">
      <c r="A11" s="86" t="s">
        <v>255</v>
      </c>
      <c r="B11" s="86" t="s">
        <v>259</v>
      </c>
      <c r="C11" s="86">
        <v>5</v>
      </c>
      <c r="D11" s="87" t="s">
        <v>52</v>
      </c>
      <c r="E11" s="86"/>
      <c r="F11" s="86">
        <f t="shared" si="0"/>
        <v>0</v>
      </c>
    </row>
    <row r="12" spans="1:6" ht="14.25" thickTop="1" thickBot="1" x14ac:dyDescent="0.25">
      <c r="A12" s="86" t="s">
        <v>255</v>
      </c>
      <c r="B12" s="86" t="s">
        <v>260</v>
      </c>
      <c r="C12" s="86">
        <v>5</v>
      </c>
      <c r="D12" s="87" t="s">
        <v>52</v>
      </c>
      <c r="E12" s="86"/>
      <c r="F12" s="86">
        <f t="shared" si="0"/>
        <v>0</v>
      </c>
    </row>
    <row r="13" spans="1:6" ht="14.25" thickTop="1" thickBot="1" x14ac:dyDescent="0.25">
      <c r="A13" s="86" t="s">
        <v>255</v>
      </c>
      <c r="B13" s="86" t="s">
        <v>274</v>
      </c>
      <c r="C13" s="86">
        <v>5</v>
      </c>
      <c r="D13" s="87" t="s">
        <v>52</v>
      </c>
      <c r="E13" s="86"/>
      <c r="F13" s="86">
        <f t="shared" si="0"/>
        <v>0</v>
      </c>
    </row>
    <row r="14" spans="1:6" ht="14.25" thickTop="1" thickBot="1" x14ac:dyDescent="0.25">
      <c r="A14" s="86" t="s">
        <v>255</v>
      </c>
      <c r="B14" s="86" t="s">
        <v>275</v>
      </c>
      <c r="C14" s="86">
        <v>5</v>
      </c>
      <c r="D14" s="87" t="s">
        <v>52</v>
      </c>
      <c r="E14" s="86"/>
      <c r="F14" s="86">
        <f t="shared" si="0"/>
        <v>0</v>
      </c>
    </row>
    <row r="15" spans="1:6" ht="14.25" thickTop="1" thickBot="1" x14ac:dyDescent="0.25">
      <c r="A15" s="86" t="s">
        <v>255</v>
      </c>
      <c r="B15" s="86" t="s">
        <v>261</v>
      </c>
      <c r="C15" s="86">
        <v>5</v>
      </c>
      <c r="D15" s="87" t="s">
        <v>52</v>
      </c>
      <c r="E15" s="86"/>
      <c r="F15" s="86">
        <f t="shared" si="0"/>
        <v>0</v>
      </c>
    </row>
    <row r="16" spans="1:6" ht="14.25" thickTop="1" thickBot="1" x14ac:dyDescent="0.25">
      <c r="A16" s="86" t="s">
        <v>255</v>
      </c>
      <c r="B16" s="86" t="s">
        <v>262</v>
      </c>
      <c r="C16" s="86">
        <v>5</v>
      </c>
      <c r="D16" s="87" t="s">
        <v>52</v>
      </c>
      <c r="E16" s="86"/>
      <c r="F16" s="86">
        <f t="shared" si="0"/>
        <v>0</v>
      </c>
    </row>
    <row r="17" spans="1:6" s="25" customFormat="1" ht="14.25" thickTop="1" thickBot="1" x14ac:dyDescent="0.25">
      <c r="A17" s="86" t="s">
        <v>255</v>
      </c>
      <c r="B17" s="86" t="s">
        <v>283</v>
      </c>
      <c r="C17" s="86">
        <v>5</v>
      </c>
      <c r="D17" s="87" t="s">
        <v>52</v>
      </c>
      <c r="E17" s="86"/>
      <c r="F17" s="86"/>
    </row>
    <row r="18" spans="1:6" s="25" customFormat="1" ht="14.25" thickTop="1" thickBot="1" x14ac:dyDescent="0.25">
      <c r="A18" s="86" t="s">
        <v>255</v>
      </c>
      <c r="B18" s="86" t="s">
        <v>286</v>
      </c>
      <c r="C18" s="86">
        <v>5</v>
      </c>
      <c r="D18" s="87" t="s">
        <v>52</v>
      </c>
      <c r="E18" s="86"/>
      <c r="F18" s="86"/>
    </row>
    <row r="19" spans="1:6" s="25" customFormat="1" ht="14.25" thickTop="1" thickBot="1" x14ac:dyDescent="0.25">
      <c r="A19" s="86" t="s">
        <v>255</v>
      </c>
      <c r="B19" s="86" t="s">
        <v>287</v>
      </c>
      <c r="C19" s="86">
        <v>5</v>
      </c>
      <c r="D19" s="87" t="s">
        <v>52</v>
      </c>
      <c r="E19" s="86"/>
      <c r="F19" s="86"/>
    </row>
    <row r="20" spans="1:6" s="25" customFormat="1" ht="14.25" thickTop="1" thickBot="1" x14ac:dyDescent="0.25">
      <c r="A20" s="86" t="s">
        <v>255</v>
      </c>
      <c r="B20" s="86" t="s">
        <v>74</v>
      </c>
      <c r="C20" s="86">
        <v>5</v>
      </c>
      <c r="D20" s="87" t="s">
        <v>52</v>
      </c>
      <c r="E20" s="86"/>
      <c r="F20" s="86"/>
    </row>
    <row r="21" spans="1:6" s="25" customFormat="1" ht="14.25" thickTop="1" thickBot="1" x14ac:dyDescent="0.25">
      <c r="A21" s="86" t="s">
        <v>255</v>
      </c>
      <c r="B21" s="86" t="s">
        <v>284</v>
      </c>
      <c r="C21" s="86">
        <v>5</v>
      </c>
      <c r="D21" s="87" t="s">
        <v>52</v>
      </c>
      <c r="E21" s="86"/>
      <c r="F21" s="86"/>
    </row>
    <row r="22" spans="1:6" s="25" customFormat="1" ht="14.25" thickTop="1" thickBot="1" x14ac:dyDescent="0.25">
      <c r="A22" s="86" t="s">
        <v>255</v>
      </c>
      <c r="B22" s="86" t="s">
        <v>285</v>
      </c>
      <c r="C22" s="86">
        <v>5</v>
      </c>
      <c r="D22" s="87" t="s">
        <v>52</v>
      </c>
      <c r="E22" s="86"/>
      <c r="F22" s="86"/>
    </row>
    <row r="23" spans="1:6" s="25" customFormat="1" ht="14.25" thickTop="1" thickBot="1" x14ac:dyDescent="0.25">
      <c r="A23" s="86" t="s">
        <v>255</v>
      </c>
      <c r="B23" s="87" t="s">
        <v>292</v>
      </c>
      <c r="C23" s="86">
        <v>5</v>
      </c>
      <c r="D23" s="87" t="s">
        <v>52</v>
      </c>
      <c r="E23" s="87"/>
      <c r="F23" s="87"/>
    </row>
    <row r="24" spans="1:6" s="25" customFormat="1" ht="14.25" thickTop="1" thickBot="1" x14ac:dyDescent="0.25">
      <c r="A24" s="86" t="s">
        <v>255</v>
      </c>
      <c r="B24" s="87" t="s">
        <v>293</v>
      </c>
      <c r="C24" s="86">
        <v>5</v>
      </c>
      <c r="D24" s="87" t="s">
        <v>52</v>
      </c>
      <c r="E24" s="87"/>
      <c r="F24" s="87"/>
    </row>
    <row r="25" spans="1:6" s="25" customFormat="1" ht="14.25" thickTop="1" thickBot="1" x14ac:dyDescent="0.25">
      <c r="A25" s="86" t="s">
        <v>255</v>
      </c>
      <c r="B25" s="87" t="s">
        <v>294</v>
      </c>
      <c r="C25" s="86">
        <v>5</v>
      </c>
      <c r="D25" s="87" t="s">
        <v>52</v>
      </c>
      <c r="E25" s="87"/>
      <c r="F25" s="87"/>
    </row>
    <row r="26" spans="1:6" s="25" customFormat="1" ht="14.25" thickTop="1" thickBot="1" x14ac:dyDescent="0.25">
      <c r="A26" s="86" t="s">
        <v>255</v>
      </c>
      <c r="B26" s="87" t="s">
        <v>295</v>
      </c>
      <c r="C26" s="86">
        <v>5</v>
      </c>
      <c r="D26" s="87" t="s">
        <v>52</v>
      </c>
      <c r="E26" s="87"/>
      <c r="F26" s="87"/>
    </row>
    <row r="27" spans="1:6" s="25" customFormat="1" ht="14.25" thickTop="1" thickBot="1" x14ac:dyDescent="0.25">
      <c r="A27" s="86" t="s">
        <v>255</v>
      </c>
      <c r="B27" s="87" t="s">
        <v>314</v>
      </c>
      <c r="C27" s="86">
        <v>5</v>
      </c>
      <c r="D27" s="87" t="s">
        <v>52</v>
      </c>
      <c r="E27" s="87"/>
      <c r="F27" s="87"/>
    </row>
    <row r="28" spans="1:6" s="25" customFormat="1" ht="14.25" thickTop="1" thickBot="1" x14ac:dyDescent="0.25">
      <c r="A28" s="86" t="s">
        <v>255</v>
      </c>
      <c r="B28" s="87" t="s">
        <v>296</v>
      </c>
      <c r="C28" s="86">
        <v>5</v>
      </c>
      <c r="D28" s="87" t="s">
        <v>52</v>
      </c>
      <c r="E28" s="87"/>
      <c r="F28" s="87"/>
    </row>
    <row r="29" spans="1:6" s="25" customFormat="1" ht="14.25" thickTop="1" thickBot="1" x14ac:dyDescent="0.25">
      <c r="A29" s="86" t="s">
        <v>255</v>
      </c>
      <c r="B29" s="87" t="s">
        <v>297</v>
      </c>
      <c r="C29" s="86">
        <v>5</v>
      </c>
      <c r="D29" s="87" t="s">
        <v>52</v>
      </c>
      <c r="E29" s="87"/>
      <c r="F29" s="87"/>
    </row>
    <row r="30" spans="1:6" s="25" customFormat="1" ht="14.25" thickTop="1" thickBot="1" x14ac:dyDescent="0.25">
      <c r="A30" s="86" t="s">
        <v>255</v>
      </c>
      <c r="B30" s="87" t="s">
        <v>295</v>
      </c>
      <c r="C30" s="86">
        <v>5</v>
      </c>
      <c r="D30" s="87" t="s">
        <v>52</v>
      </c>
      <c r="E30" s="87"/>
      <c r="F30" s="87"/>
    </row>
    <row r="31" spans="1:6" s="25" customFormat="1" ht="14.25" thickTop="1" thickBot="1" x14ac:dyDescent="0.25">
      <c r="A31" s="86" t="s">
        <v>255</v>
      </c>
      <c r="B31" s="87" t="s">
        <v>298</v>
      </c>
      <c r="C31" s="86">
        <v>5</v>
      </c>
      <c r="D31" s="87" t="s">
        <v>52</v>
      </c>
      <c r="E31" s="87"/>
      <c r="F31" s="87"/>
    </row>
    <row r="32" spans="1:6" s="25" customFormat="1" ht="14.25" thickTop="1" thickBot="1" x14ac:dyDescent="0.25">
      <c r="A32" s="86" t="s">
        <v>255</v>
      </c>
      <c r="B32" s="87" t="s">
        <v>298</v>
      </c>
      <c r="C32" s="86">
        <v>5</v>
      </c>
      <c r="D32" s="87" t="s">
        <v>52</v>
      </c>
      <c r="E32" s="87"/>
      <c r="F32" s="87"/>
    </row>
    <row r="33" spans="1:6" s="25" customFormat="1" ht="14.25" thickTop="1" thickBot="1" x14ac:dyDescent="0.25">
      <c r="A33" s="86" t="s">
        <v>255</v>
      </c>
      <c r="B33" s="87" t="s">
        <v>299</v>
      </c>
      <c r="C33" s="86">
        <v>5</v>
      </c>
      <c r="D33" s="87" t="s">
        <v>52</v>
      </c>
      <c r="E33" s="87"/>
      <c r="F33" s="87"/>
    </row>
    <row r="34" spans="1:6" ht="14.25" thickTop="1" thickBot="1" x14ac:dyDescent="0.25">
      <c r="A34" s="86" t="s">
        <v>255</v>
      </c>
      <c r="B34" s="86" t="s">
        <v>263</v>
      </c>
      <c r="C34" s="86">
        <v>5</v>
      </c>
      <c r="D34" s="87" t="s">
        <v>52</v>
      </c>
      <c r="E34" s="87"/>
      <c r="F34" s="87">
        <f t="shared" si="0"/>
        <v>0</v>
      </c>
    </row>
    <row r="35" spans="1:6" ht="14.25" thickTop="1" thickBot="1" x14ac:dyDescent="0.25">
      <c r="A35" s="86" t="s">
        <v>255</v>
      </c>
      <c r="B35" s="86" t="s">
        <v>264</v>
      </c>
      <c r="C35" s="86">
        <v>5</v>
      </c>
      <c r="D35" s="87" t="s">
        <v>52</v>
      </c>
      <c r="E35" s="87"/>
      <c r="F35" s="87">
        <f t="shared" si="0"/>
        <v>0</v>
      </c>
    </row>
    <row r="36" spans="1:6" ht="14.25" thickTop="1" thickBot="1" x14ac:dyDescent="0.25">
      <c r="A36" s="86" t="s">
        <v>255</v>
      </c>
      <c r="B36" s="86" t="s">
        <v>265</v>
      </c>
      <c r="C36" s="86">
        <v>5</v>
      </c>
      <c r="D36" s="87" t="s">
        <v>52</v>
      </c>
      <c r="E36" s="87"/>
      <c r="F36" s="87">
        <f t="shared" si="0"/>
        <v>0</v>
      </c>
    </row>
    <row r="37" spans="1:6" ht="14.25" thickTop="1" thickBot="1" x14ac:dyDescent="0.25">
      <c r="A37" s="86" t="s">
        <v>255</v>
      </c>
      <c r="B37" s="86" t="s">
        <v>266</v>
      </c>
      <c r="C37" s="86">
        <v>5</v>
      </c>
      <c r="D37" s="87" t="s">
        <v>52</v>
      </c>
      <c r="E37" s="87"/>
      <c r="F37" s="87">
        <f t="shared" si="0"/>
        <v>0</v>
      </c>
    </row>
    <row r="38" spans="1:6" ht="14.25" thickTop="1" thickBot="1" x14ac:dyDescent="0.25">
      <c r="A38" s="86" t="s">
        <v>255</v>
      </c>
      <c r="B38" s="86" t="s">
        <v>267</v>
      </c>
      <c r="C38" s="86">
        <v>5</v>
      </c>
      <c r="D38" s="87" t="s">
        <v>52</v>
      </c>
      <c r="E38" s="87"/>
      <c r="F38" s="87">
        <f t="shared" si="0"/>
        <v>0</v>
      </c>
    </row>
    <row r="39" spans="1:6" s="25" customFormat="1" ht="14.25" thickTop="1" thickBot="1" x14ac:dyDescent="0.25">
      <c r="A39" s="86" t="s">
        <v>255</v>
      </c>
      <c r="B39" s="87" t="s">
        <v>315</v>
      </c>
      <c r="C39" s="86">
        <v>5</v>
      </c>
      <c r="D39" s="87" t="s">
        <v>52</v>
      </c>
      <c r="E39" s="87"/>
      <c r="F39" s="87"/>
    </row>
    <row r="40" spans="1:6" s="25" customFormat="1" ht="14.25" thickTop="1" thickBot="1" x14ac:dyDescent="0.25">
      <c r="A40" s="86" t="s">
        <v>255</v>
      </c>
      <c r="B40" s="87" t="s">
        <v>300</v>
      </c>
      <c r="C40" s="86">
        <v>5</v>
      </c>
      <c r="D40" s="87" t="s">
        <v>52</v>
      </c>
      <c r="E40" s="87"/>
      <c r="F40" s="87"/>
    </row>
    <row r="41" spans="1:6" s="25" customFormat="1" ht="14.25" thickTop="1" thickBot="1" x14ac:dyDescent="0.25">
      <c r="A41" s="86" t="s">
        <v>255</v>
      </c>
      <c r="B41" s="87" t="s">
        <v>301</v>
      </c>
      <c r="C41" s="86">
        <v>5</v>
      </c>
      <c r="D41" s="87" t="s">
        <v>52</v>
      </c>
      <c r="E41" s="87"/>
      <c r="F41" s="87"/>
    </row>
    <row r="42" spans="1:6" s="25" customFormat="1" ht="14.25" thickTop="1" thickBot="1" x14ac:dyDescent="0.25">
      <c r="A42" s="86" t="s">
        <v>255</v>
      </c>
      <c r="B42" s="87" t="s">
        <v>316</v>
      </c>
      <c r="C42" s="86">
        <v>5</v>
      </c>
      <c r="D42" s="87" t="s">
        <v>52</v>
      </c>
      <c r="E42" s="87"/>
      <c r="F42" s="87"/>
    </row>
    <row r="43" spans="1:6" s="25" customFormat="1" ht="14.25" thickTop="1" thickBot="1" x14ac:dyDescent="0.25">
      <c r="A43" s="86" t="s">
        <v>255</v>
      </c>
      <c r="B43" s="87" t="s">
        <v>317</v>
      </c>
      <c r="C43" s="86">
        <v>5</v>
      </c>
      <c r="D43" s="87" t="s">
        <v>52</v>
      </c>
      <c r="E43" s="87"/>
      <c r="F43" s="87"/>
    </row>
    <row r="44" spans="1:6" s="25" customFormat="1" ht="14.25" thickTop="1" thickBot="1" x14ac:dyDescent="0.25">
      <c r="A44" s="86" t="s">
        <v>255</v>
      </c>
      <c r="B44" s="87" t="s">
        <v>302</v>
      </c>
      <c r="C44" s="86">
        <v>5</v>
      </c>
      <c r="D44" s="87" t="s">
        <v>52</v>
      </c>
      <c r="E44" s="87"/>
      <c r="F44" s="87"/>
    </row>
    <row r="45" spans="1:6" s="25" customFormat="1" ht="14.25" thickTop="1" thickBot="1" x14ac:dyDescent="0.25">
      <c r="A45" s="86" t="s">
        <v>255</v>
      </c>
      <c r="B45" s="87" t="s">
        <v>318</v>
      </c>
      <c r="C45" s="86">
        <v>5</v>
      </c>
      <c r="D45" s="87" t="s">
        <v>52</v>
      </c>
      <c r="E45" s="87"/>
      <c r="F45" s="87"/>
    </row>
    <row r="46" spans="1:6" s="25" customFormat="1" ht="14.25" thickTop="1" thickBot="1" x14ac:dyDescent="0.25">
      <c r="A46" s="86" t="s">
        <v>255</v>
      </c>
      <c r="B46" s="87" t="s">
        <v>319</v>
      </c>
      <c r="C46" s="86">
        <v>5</v>
      </c>
      <c r="D46" s="87" t="s">
        <v>52</v>
      </c>
      <c r="E46" s="87"/>
      <c r="F46" s="87"/>
    </row>
    <row r="47" spans="1:6" s="25" customFormat="1" ht="14.25" thickTop="1" thickBot="1" x14ac:dyDescent="0.25">
      <c r="A47" s="86" t="s">
        <v>255</v>
      </c>
      <c r="B47" s="87" t="s">
        <v>320</v>
      </c>
      <c r="C47" s="86">
        <v>5</v>
      </c>
      <c r="D47" s="87" t="s">
        <v>52</v>
      </c>
      <c r="E47" s="87"/>
      <c r="F47" s="87"/>
    </row>
    <row r="48" spans="1:6" s="25" customFormat="1" ht="14.25" thickTop="1" thickBot="1" x14ac:dyDescent="0.25">
      <c r="A48" s="86" t="s">
        <v>255</v>
      </c>
      <c r="B48" s="87" t="s">
        <v>321</v>
      </c>
      <c r="C48" s="86">
        <v>5</v>
      </c>
      <c r="D48" s="87" t="s">
        <v>52</v>
      </c>
      <c r="E48" s="87"/>
      <c r="F48" s="87"/>
    </row>
    <row r="49" spans="1:6" s="25" customFormat="1" ht="14.25" thickTop="1" thickBot="1" x14ac:dyDescent="0.25">
      <c r="A49" s="86" t="s">
        <v>255</v>
      </c>
      <c r="B49" s="87" t="s">
        <v>303</v>
      </c>
      <c r="C49" s="86">
        <v>5</v>
      </c>
      <c r="D49" s="87" t="s">
        <v>52</v>
      </c>
      <c r="E49" s="87"/>
      <c r="F49" s="87"/>
    </row>
    <row r="50" spans="1:6" s="25" customFormat="1" ht="14.25" thickTop="1" thickBot="1" x14ac:dyDescent="0.25">
      <c r="A50" s="86" t="s">
        <v>255</v>
      </c>
      <c r="B50" s="87" t="s">
        <v>322</v>
      </c>
      <c r="C50" s="86">
        <v>5</v>
      </c>
      <c r="D50" s="87" t="s">
        <v>52</v>
      </c>
      <c r="E50" s="87"/>
      <c r="F50" s="87"/>
    </row>
    <row r="51" spans="1:6" s="25" customFormat="1" ht="14.25" thickTop="1" thickBot="1" x14ac:dyDescent="0.25">
      <c r="A51" s="86" t="s">
        <v>255</v>
      </c>
      <c r="B51" s="87" t="s">
        <v>323</v>
      </c>
      <c r="C51" s="86">
        <v>5</v>
      </c>
      <c r="D51" s="87" t="s">
        <v>52</v>
      </c>
      <c r="E51" s="87"/>
      <c r="F51" s="87"/>
    </row>
    <row r="52" spans="1:6" s="25" customFormat="1" ht="14.25" thickTop="1" thickBot="1" x14ac:dyDescent="0.25">
      <c r="A52" s="86" t="s">
        <v>255</v>
      </c>
      <c r="B52" s="87" t="s">
        <v>304</v>
      </c>
      <c r="C52" s="86">
        <v>5</v>
      </c>
      <c r="D52" s="87" t="s">
        <v>52</v>
      </c>
      <c r="E52" s="87"/>
      <c r="F52" s="87"/>
    </row>
    <row r="53" spans="1:6" s="25" customFormat="1" ht="14.25" thickTop="1" thickBot="1" x14ac:dyDescent="0.25">
      <c r="A53" s="86" t="s">
        <v>255</v>
      </c>
      <c r="B53" s="87" t="s">
        <v>324</v>
      </c>
      <c r="C53" s="86">
        <v>5</v>
      </c>
      <c r="D53" s="87" t="s">
        <v>52</v>
      </c>
      <c r="E53" s="87"/>
      <c r="F53" s="87"/>
    </row>
    <row r="54" spans="1:6" s="25" customFormat="1" ht="14.25" thickTop="1" thickBot="1" x14ac:dyDescent="0.25">
      <c r="A54" s="86" t="s">
        <v>255</v>
      </c>
      <c r="B54" s="87" t="s">
        <v>325</v>
      </c>
      <c r="C54" s="86">
        <v>5</v>
      </c>
      <c r="D54" s="87" t="s">
        <v>52</v>
      </c>
      <c r="E54" s="87"/>
      <c r="F54" s="87"/>
    </row>
    <row r="55" spans="1:6" s="25" customFormat="1" ht="14.25" thickTop="1" thickBot="1" x14ac:dyDescent="0.25">
      <c r="A55" s="86" t="s">
        <v>255</v>
      </c>
      <c r="B55" s="87" t="s">
        <v>326</v>
      </c>
      <c r="C55" s="86">
        <v>5</v>
      </c>
      <c r="D55" s="87" t="s">
        <v>52</v>
      </c>
      <c r="E55" s="87"/>
      <c r="F55" s="87"/>
    </row>
    <row r="56" spans="1:6" s="25" customFormat="1" ht="14.25" thickTop="1" thickBot="1" x14ac:dyDescent="0.25">
      <c r="A56" s="86" t="s">
        <v>255</v>
      </c>
      <c r="B56" s="87" t="s">
        <v>308</v>
      </c>
      <c r="C56" s="86">
        <v>5</v>
      </c>
      <c r="D56" s="87" t="s">
        <v>52</v>
      </c>
      <c r="E56" s="87"/>
      <c r="F56" s="87"/>
    </row>
    <row r="57" spans="1:6" s="25" customFormat="1" ht="14.25" thickTop="1" thickBot="1" x14ac:dyDescent="0.25">
      <c r="A57" s="86" t="s">
        <v>255</v>
      </c>
      <c r="B57" s="87" t="s">
        <v>209</v>
      </c>
      <c r="C57" s="86">
        <v>5</v>
      </c>
      <c r="D57" s="87" t="s">
        <v>52</v>
      </c>
      <c r="E57" s="87"/>
      <c r="F57" s="87"/>
    </row>
    <row r="58" spans="1:6" s="25" customFormat="1" ht="14.25" thickTop="1" thickBot="1" x14ac:dyDescent="0.25">
      <c r="A58" s="86" t="s">
        <v>255</v>
      </c>
      <c r="B58" s="87" t="s">
        <v>256</v>
      </c>
      <c r="C58" s="86">
        <v>5</v>
      </c>
      <c r="D58" s="87" t="s">
        <v>52</v>
      </c>
      <c r="E58" s="87"/>
      <c r="F58" s="87"/>
    </row>
    <row r="59" spans="1:6" s="25" customFormat="1" ht="14.25" thickTop="1" thickBot="1" x14ac:dyDescent="0.25">
      <c r="A59" s="86" t="s">
        <v>255</v>
      </c>
      <c r="B59" s="87" t="s">
        <v>309</v>
      </c>
      <c r="C59" s="86">
        <v>5</v>
      </c>
      <c r="D59" s="87" t="s">
        <v>52</v>
      </c>
      <c r="E59" s="87"/>
      <c r="F59" s="87"/>
    </row>
    <row r="60" spans="1:6" s="25" customFormat="1" ht="14.25" thickTop="1" thickBot="1" x14ac:dyDescent="0.25">
      <c r="A60" s="86" t="s">
        <v>255</v>
      </c>
      <c r="B60" s="87" t="s">
        <v>209</v>
      </c>
      <c r="C60" s="86">
        <v>5</v>
      </c>
      <c r="D60" s="87" t="s">
        <v>52</v>
      </c>
      <c r="E60" s="87"/>
      <c r="F60" s="87"/>
    </row>
    <row r="61" spans="1:6" s="25" customFormat="1" ht="14.25" thickTop="1" thickBot="1" x14ac:dyDescent="0.25">
      <c r="A61" s="86" t="s">
        <v>255</v>
      </c>
      <c r="B61" s="87" t="s">
        <v>310</v>
      </c>
      <c r="C61" s="86">
        <v>5</v>
      </c>
      <c r="D61" s="87" t="s">
        <v>52</v>
      </c>
      <c r="E61" s="87"/>
      <c r="F61" s="87"/>
    </row>
    <row r="62" spans="1:6" s="25" customFormat="1" ht="14.25" thickTop="1" thickBot="1" x14ac:dyDescent="0.25">
      <c r="A62" s="86" t="s">
        <v>255</v>
      </c>
      <c r="B62" s="87" t="s">
        <v>311</v>
      </c>
      <c r="C62" s="86">
        <v>5</v>
      </c>
      <c r="D62" s="87" t="s">
        <v>52</v>
      </c>
      <c r="E62" s="87"/>
      <c r="F62" s="87"/>
    </row>
    <row r="63" spans="1:6" s="25" customFormat="1" ht="14.25" thickTop="1" thickBot="1" x14ac:dyDescent="0.25">
      <c r="A63" s="86" t="s">
        <v>255</v>
      </c>
      <c r="B63" s="87" t="s">
        <v>312</v>
      </c>
      <c r="C63" s="86">
        <v>5</v>
      </c>
      <c r="D63" s="87" t="s">
        <v>52</v>
      </c>
      <c r="E63" s="87"/>
      <c r="F63" s="87"/>
    </row>
    <row r="64" spans="1:6" s="25" customFormat="1" ht="14.25" thickTop="1" thickBot="1" x14ac:dyDescent="0.25">
      <c r="A64" s="86" t="s">
        <v>255</v>
      </c>
      <c r="B64" s="86" t="s">
        <v>305</v>
      </c>
      <c r="C64" s="86">
        <v>5</v>
      </c>
      <c r="D64" s="87" t="s">
        <v>52</v>
      </c>
      <c r="E64" s="87"/>
      <c r="F64" s="87"/>
    </row>
    <row r="65" spans="1:6" s="25" customFormat="1" ht="14.25" thickTop="1" thickBot="1" x14ac:dyDescent="0.25">
      <c r="A65" s="86" t="s">
        <v>255</v>
      </c>
      <c r="B65" s="87" t="s">
        <v>306</v>
      </c>
      <c r="C65" s="86">
        <v>5</v>
      </c>
      <c r="D65" s="87" t="s">
        <v>52</v>
      </c>
      <c r="E65" s="87"/>
      <c r="F65" s="87"/>
    </row>
    <row r="66" spans="1:6" s="25" customFormat="1" ht="14.25" thickTop="1" thickBot="1" x14ac:dyDescent="0.25">
      <c r="A66" s="86" t="s">
        <v>255</v>
      </c>
      <c r="B66" s="87" t="s">
        <v>307</v>
      </c>
      <c r="C66" s="86">
        <v>5</v>
      </c>
      <c r="D66" s="87" t="s">
        <v>52</v>
      </c>
      <c r="E66" s="87"/>
      <c r="F66" s="87"/>
    </row>
    <row r="67" spans="1:6" s="25" customFormat="1" ht="14.25" thickTop="1" thickBot="1" x14ac:dyDescent="0.25">
      <c r="A67" s="86" t="s">
        <v>255</v>
      </c>
      <c r="B67" s="87" t="s">
        <v>119</v>
      </c>
      <c r="C67" s="86">
        <v>5</v>
      </c>
      <c r="D67" s="87" t="s">
        <v>52</v>
      </c>
      <c r="E67" s="87"/>
      <c r="F67" s="87"/>
    </row>
    <row r="68" spans="1:6" s="25" customFormat="1" ht="14.25" thickTop="1" thickBot="1" x14ac:dyDescent="0.25">
      <c r="A68" s="86" t="s">
        <v>255</v>
      </c>
      <c r="B68" s="87" t="s">
        <v>327</v>
      </c>
      <c r="C68" s="86">
        <v>5</v>
      </c>
      <c r="D68" s="87" t="s">
        <v>52</v>
      </c>
      <c r="E68" s="87"/>
      <c r="F68" s="87"/>
    </row>
    <row r="69" spans="1:6" s="25" customFormat="1" ht="14.25" thickTop="1" thickBot="1" x14ac:dyDescent="0.25">
      <c r="A69" s="86" t="s">
        <v>255</v>
      </c>
      <c r="B69" s="87" t="s">
        <v>307</v>
      </c>
      <c r="C69" s="86">
        <v>5</v>
      </c>
      <c r="D69" s="87" t="s">
        <v>52</v>
      </c>
      <c r="E69" s="87"/>
      <c r="F69" s="87"/>
    </row>
    <row r="70" spans="1:6" s="25" customFormat="1" ht="14.25" thickTop="1" thickBot="1" x14ac:dyDescent="0.25">
      <c r="A70" s="86" t="s">
        <v>255</v>
      </c>
      <c r="B70" s="87" t="s">
        <v>328</v>
      </c>
      <c r="C70" s="86">
        <v>5</v>
      </c>
      <c r="D70" s="87" t="s">
        <v>52</v>
      </c>
      <c r="E70" s="87"/>
      <c r="F70" s="87"/>
    </row>
    <row r="71" spans="1:6" s="25" customFormat="1" ht="14.25" thickTop="1" thickBot="1" x14ac:dyDescent="0.25">
      <c r="A71" s="86" t="s">
        <v>255</v>
      </c>
      <c r="B71" s="87" t="s">
        <v>329</v>
      </c>
      <c r="C71" s="86">
        <v>5</v>
      </c>
      <c r="D71" s="87" t="s">
        <v>52</v>
      </c>
      <c r="E71" s="87"/>
      <c r="F71" s="87"/>
    </row>
    <row r="72" spans="1:6" s="25" customFormat="1" ht="14.25" thickTop="1" thickBot="1" x14ac:dyDescent="0.25">
      <c r="A72" s="86" t="s">
        <v>255</v>
      </c>
      <c r="B72" s="87" t="s">
        <v>330</v>
      </c>
      <c r="C72" s="86">
        <v>5</v>
      </c>
      <c r="D72" s="87" t="s">
        <v>52</v>
      </c>
      <c r="E72" s="87"/>
      <c r="F72" s="87"/>
    </row>
    <row r="73" spans="1:6" s="25" customFormat="1" ht="14.25" thickTop="1" thickBot="1" x14ac:dyDescent="0.25">
      <c r="A73" s="86" t="s">
        <v>255</v>
      </c>
      <c r="B73" s="87" t="s">
        <v>313</v>
      </c>
      <c r="C73" s="86">
        <v>5</v>
      </c>
      <c r="D73" s="87" t="s">
        <v>52</v>
      </c>
      <c r="E73" s="87"/>
      <c r="F73" s="87"/>
    </row>
    <row r="74" spans="1:6" s="25" customFormat="1" ht="14.25" thickTop="1" thickBot="1" x14ac:dyDescent="0.25">
      <c r="A74" s="86" t="s">
        <v>255</v>
      </c>
      <c r="B74" s="87" t="s">
        <v>331</v>
      </c>
      <c r="C74" s="86">
        <v>5</v>
      </c>
      <c r="D74" s="87" t="s">
        <v>52</v>
      </c>
      <c r="E74" s="87"/>
      <c r="F74" s="87"/>
    </row>
    <row r="75" spans="1:6" s="25" customFormat="1" ht="13.5" customHeight="1" thickTop="1" thickBot="1" x14ac:dyDescent="0.25">
      <c r="A75" s="86" t="s">
        <v>255</v>
      </c>
      <c r="B75" s="87" t="s">
        <v>171</v>
      </c>
      <c r="C75" s="86">
        <v>5</v>
      </c>
      <c r="D75" s="87" t="s">
        <v>52</v>
      </c>
      <c r="E75" s="87"/>
      <c r="F75" s="87"/>
    </row>
    <row r="76" spans="1:6" ht="14.25" thickTop="1" thickBot="1" x14ac:dyDescent="0.25">
      <c r="A76" s="86" t="s">
        <v>255</v>
      </c>
      <c r="B76" s="86" t="s">
        <v>276</v>
      </c>
      <c r="C76" s="86">
        <v>5</v>
      </c>
      <c r="D76" s="87" t="s">
        <v>52</v>
      </c>
      <c r="E76" s="87"/>
      <c r="F76" s="87">
        <f t="shared" si="0"/>
        <v>0</v>
      </c>
    </row>
    <row r="77" spans="1:6" ht="14.25" thickTop="1" thickBot="1" x14ac:dyDescent="0.25">
      <c r="A77" s="86" t="s">
        <v>255</v>
      </c>
      <c r="B77" s="86" t="s">
        <v>268</v>
      </c>
      <c r="C77" s="86">
        <v>5</v>
      </c>
      <c r="D77" s="87" t="s">
        <v>52</v>
      </c>
      <c r="E77" s="87"/>
      <c r="F77" s="87">
        <f t="shared" si="0"/>
        <v>0</v>
      </c>
    </row>
    <row r="78" spans="1:6" ht="14.25" thickTop="1" thickBot="1" x14ac:dyDescent="0.25">
      <c r="A78" s="86" t="s">
        <v>255</v>
      </c>
      <c r="B78" s="86" t="s">
        <v>277</v>
      </c>
      <c r="C78" s="86">
        <v>5</v>
      </c>
      <c r="D78" s="87" t="s">
        <v>53</v>
      </c>
      <c r="E78" s="87">
        <v>165.9</v>
      </c>
      <c r="F78" s="87">
        <f t="shared" si="0"/>
        <v>829.5</v>
      </c>
    </row>
    <row r="79" spans="1:6" ht="14.25" thickTop="1" thickBot="1" x14ac:dyDescent="0.25">
      <c r="A79" s="86" t="s">
        <v>255</v>
      </c>
      <c r="B79" s="86" t="s">
        <v>289</v>
      </c>
      <c r="C79" s="86">
        <v>5</v>
      </c>
      <c r="D79" s="87" t="s">
        <v>52</v>
      </c>
      <c r="E79" s="87"/>
      <c r="F79" s="87">
        <f t="shared" si="0"/>
        <v>0</v>
      </c>
    </row>
    <row r="80" spans="1:6" ht="14.25" thickTop="1" thickBot="1" x14ac:dyDescent="0.25">
      <c r="A80" s="86" t="s">
        <v>255</v>
      </c>
      <c r="B80" s="86" t="s">
        <v>290</v>
      </c>
      <c r="C80" s="86">
        <v>5</v>
      </c>
      <c r="D80" s="87" t="s">
        <v>52</v>
      </c>
      <c r="E80" s="87"/>
      <c r="F80" s="87">
        <f t="shared" si="0"/>
        <v>0</v>
      </c>
    </row>
    <row r="81" spans="1:6" ht="14.25" thickTop="1" thickBot="1" x14ac:dyDescent="0.25">
      <c r="A81" s="86" t="s">
        <v>255</v>
      </c>
      <c r="B81" s="86" t="s">
        <v>278</v>
      </c>
      <c r="C81" s="86">
        <v>5</v>
      </c>
      <c r="D81" s="87" t="s">
        <v>279</v>
      </c>
      <c r="E81" s="87">
        <v>61.82</v>
      </c>
      <c r="F81" s="87">
        <f t="shared" si="0"/>
        <v>309.10000000000002</v>
      </c>
    </row>
    <row r="82" spans="1:6" ht="14.25" thickTop="1" thickBot="1" x14ac:dyDescent="0.25">
      <c r="A82" s="86" t="s">
        <v>255</v>
      </c>
      <c r="B82" s="86" t="s">
        <v>280</v>
      </c>
      <c r="C82" s="86">
        <v>5</v>
      </c>
      <c r="D82" s="87" t="s">
        <v>52</v>
      </c>
      <c r="E82" s="87"/>
      <c r="F82" s="87">
        <f t="shared" si="0"/>
        <v>0</v>
      </c>
    </row>
    <row r="83" spans="1:6" ht="14.25" thickTop="1" thickBot="1" x14ac:dyDescent="0.25">
      <c r="A83" s="86" t="s">
        <v>255</v>
      </c>
      <c r="B83" s="86" t="s">
        <v>281</v>
      </c>
      <c r="C83" s="86">
        <v>5</v>
      </c>
      <c r="D83" s="87" t="s">
        <v>52</v>
      </c>
      <c r="E83" s="87"/>
      <c r="F83" s="87">
        <f t="shared" si="0"/>
        <v>0</v>
      </c>
    </row>
    <row r="84" spans="1:6" ht="14.25" thickTop="1" thickBot="1" x14ac:dyDescent="0.25">
      <c r="A84" s="86" t="s">
        <v>255</v>
      </c>
      <c r="B84" s="86" t="s">
        <v>291</v>
      </c>
      <c r="C84" s="86">
        <v>5</v>
      </c>
      <c r="D84" s="87" t="s">
        <v>52</v>
      </c>
      <c r="E84" s="87"/>
      <c r="F84" s="87">
        <f t="shared" si="0"/>
        <v>0</v>
      </c>
    </row>
    <row r="85" spans="1:6" ht="14.25" thickTop="1" thickBot="1" x14ac:dyDescent="0.25">
      <c r="A85" s="86" t="s">
        <v>255</v>
      </c>
      <c r="B85" s="86" t="s">
        <v>282</v>
      </c>
      <c r="C85" s="86">
        <v>5</v>
      </c>
      <c r="D85" s="87" t="s">
        <v>52</v>
      </c>
      <c r="E85" s="87"/>
      <c r="F85" s="87">
        <f t="shared" si="0"/>
        <v>0</v>
      </c>
    </row>
    <row r="86" spans="1:6" ht="14.25" thickTop="1" thickBot="1" x14ac:dyDescent="0.25">
      <c r="A86" s="90" t="s">
        <v>255</v>
      </c>
      <c r="B86" s="90" t="s">
        <v>288</v>
      </c>
      <c r="C86" s="90">
        <v>5</v>
      </c>
      <c r="D86" s="91" t="s">
        <v>52</v>
      </c>
      <c r="E86" s="91"/>
      <c r="F86" s="91">
        <f t="shared" si="0"/>
        <v>0</v>
      </c>
    </row>
    <row r="87" spans="1:6" s="94" customFormat="1" ht="14.25" thickTop="1" thickBot="1" x14ac:dyDescent="0.25">
      <c r="A87" s="86" t="s">
        <v>255</v>
      </c>
      <c r="B87" s="86" t="s">
        <v>335</v>
      </c>
      <c r="C87" s="86">
        <v>5</v>
      </c>
      <c r="D87" s="87" t="s">
        <v>52</v>
      </c>
      <c r="E87" s="86"/>
      <c r="F87" s="86"/>
    </row>
    <row r="88" spans="1:6" s="94" customFormat="1" ht="14.25" thickTop="1" thickBot="1" x14ac:dyDescent="0.25">
      <c r="A88" s="86" t="s">
        <v>255</v>
      </c>
      <c r="B88" s="86" t="s">
        <v>333</v>
      </c>
      <c r="C88" s="86">
        <v>5</v>
      </c>
      <c r="D88" s="87" t="s">
        <v>52</v>
      </c>
      <c r="E88" s="86"/>
      <c r="F88" s="86"/>
    </row>
    <row r="89" spans="1:6" s="94" customFormat="1" ht="14.25" thickTop="1" thickBot="1" x14ac:dyDescent="0.25">
      <c r="A89" s="86" t="s">
        <v>255</v>
      </c>
      <c r="B89" s="86" t="s">
        <v>332</v>
      </c>
      <c r="C89" s="86">
        <v>5</v>
      </c>
      <c r="D89" s="87" t="s">
        <v>52</v>
      </c>
      <c r="E89" s="86"/>
      <c r="F89" s="86">
        <f t="shared" si="0"/>
        <v>0</v>
      </c>
    </row>
    <row r="90" spans="1:6" s="94" customFormat="1" ht="14.25" thickTop="1" thickBot="1" x14ac:dyDescent="0.25">
      <c r="A90" s="86" t="s">
        <v>255</v>
      </c>
      <c r="B90" s="86" t="s">
        <v>334</v>
      </c>
      <c r="C90" s="86">
        <v>5</v>
      </c>
      <c r="D90" s="87" t="s">
        <v>52</v>
      </c>
      <c r="E90" s="86"/>
      <c r="F90" s="86">
        <f t="shared" si="0"/>
        <v>0</v>
      </c>
    </row>
    <row r="91" spans="1:6" ht="14.25" thickTop="1" thickBot="1" x14ac:dyDescent="0.25">
      <c r="A91" s="92"/>
      <c r="B91" s="92"/>
      <c r="C91" s="92"/>
      <c r="D91" s="92"/>
      <c r="E91" s="93" t="s">
        <v>51</v>
      </c>
      <c r="F91" s="93">
        <f>SUM(F3:F90)</f>
        <v>1138.5999999999999</v>
      </c>
    </row>
    <row r="92" spans="1:6" ht="13.5" thickTop="1" x14ac:dyDescent="0.2"/>
  </sheetData>
  <mergeCells count="1">
    <mergeCell ref="A1:F1"/>
  </mergeCells>
  <dataValidations count="1">
    <dataValidation type="list" allowBlank="1" showInputMessage="1" showErrorMessage="1" sqref="D3:D78">
      <formula1>"Existente,A adquirir"</formula1>
    </dataValidation>
  </dataValidation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A3"/>
  <sheetViews>
    <sheetView workbookViewId="0">
      <selection activeCell="J35" sqref="J35"/>
    </sheetView>
  </sheetViews>
  <sheetFormatPr defaultRowHeight="12.75" x14ac:dyDescent="0.2"/>
  <sheetData>
    <row r="1" spans="1:1" x14ac:dyDescent="0.2">
      <c r="A1" t="s">
        <v>15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PROGEP - MATRIZ E DOCENTES</vt:lpstr>
      <vt:lpstr>PROGEP - CARGA HORÁRIA DOCENTE</vt:lpstr>
      <vt:lpstr>INFRAESTRUTURA - EQUIPAMENTOS</vt:lpstr>
      <vt:lpstr>ACERVO BIBLIOGRÁFICO</vt:lpstr>
      <vt:lpstr>Plan2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Keneston Sousa Coelho</dc:creator>
  <cp:lastModifiedBy>Jose Marcello Salles Giffone</cp:lastModifiedBy>
  <cp:revision>2</cp:revision>
  <dcterms:created xsi:type="dcterms:W3CDTF">2016-08-10T17:58:48Z</dcterms:created>
  <dcterms:modified xsi:type="dcterms:W3CDTF">2019-05-10T12:06:08Z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